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tabRatio="852" activeTab="4"/>
  </bookViews>
  <sheets>
    <sheet name="Souhrn" sheetId="1" r:id="rId1"/>
    <sheet name="Likvidace_pařezu" sheetId="2" r:id="rId2"/>
    <sheet name="Stromy" sheetId="3" r:id="rId3"/>
    <sheet name="Keře" sheetId="4" r:id="rId4"/>
    <sheet name="Trvalky" sheetId="5" r:id="rId5"/>
    <sheet name="Stromy-výsadba" sheetId="6" r:id="rId6"/>
    <sheet name="Keře-výsadba-skup." sheetId="7" r:id="rId7"/>
    <sheet name="Trvalky-vysadba" sheetId="8" r:id="rId8"/>
    <sheet name="Sklalka" sheetId="9" r:id="rId9"/>
  </sheets>
  <definedNames>
    <definedName name="_xlnm.Print_Titles" localSheetId="3">'Keře'!$3:$3</definedName>
    <definedName name="_xlnm.Print_Titles" localSheetId="4">'Trvalky'!$3:$3</definedName>
    <definedName name="_xlnm.Print_Area" localSheetId="3">'Keře'!$A$1:$F$134</definedName>
    <definedName name="_xlnm.Print_Area" localSheetId="6">'Keře-výsadba-skup.'!$A$1:$H$112</definedName>
    <definedName name="_xlnm.Print_Area" localSheetId="1">'Likvidace_pařezu'!$A$2:$H$98</definedName>
    <definedName name="_xlnm.Print_Area" localSheetId="8">'Sklalka'!$B$1:$H$63</definedName>
    <definedName name="_xlnm.Print_Area" localSheetId="0">'Souhrn'!$A$1:$D$20</definedName>
    <definedName name="_xlnm.Print_Area" localSheetId="2">'Stromy'!$A$1:$G$27</definedName>
    <definedName name="_xlnm.Print_Area" localSheetId="5">'Stromy-výsadba'!$B$1:$H$92</definedName>
    <definedName name="_xlnm.Print_Area" localSheetId="4">'Trvalky'!$A$1:$H$334</definedName>
    <definedName name="_xlnm.Print_Area" localSheetId="7">'Trvalky-vysadba'!$A$1:$H$72</definedName>
  </definedNames>
  <calcPr fullCalcOnLoad="1"/>
</workbook>
</file>

<file path=xl/sharedStrings.xml><?xml version="1.0" encoding="utf-8"?>
<sst xmlns="http://schemas.openxmlformats.org/spreadsheetml/2006/main" count="2254" uniqueCount="830">
  <si>
    <t>m3</t>
  </si>
  <si>
    <t>184 90 -11. . .</t>
  </si>
  <si>
    <t>184 90 -1111</t>
  </si>
  <si>
    <t>do 2 m</t>
  </si>
  <si>
    <t>184 92 -10. . .</t>
  </si>
  <si>
    <t>odvozem do 20 km a se složením</t>
  </si>
  <si>
    <t>při tloušťce mulče přes 100 do 150 mm</t>
  </si>
  <si>
    <t>184 92 -1096</t>
  </si>
  <si>
    <t>t</t>
  </si>
  <si>
    <t>998 23 -13. . .</t>
  </si>
  <si>
    <t>Přesun hmot pro sadovnické a krajinářské úpravy</t>
  </si>
  <si>
    <t>do 5000 m vodorovně, bez svislého přesunu</t>
  </si>
  <si>
    <t>185 80-43..</t>
  </si>
  <si>
    <t>185 80-4311</t>
  </si>
  <si>
    <t>do 20 m2</t>
  </si>
  <si>
    <t>s případným naložením přebytečných výkopků na dopravní prostředek, odvozem na vzdálenost</t>
  </si>
  <si>
    <t>Celková částka za provedení prací (bez DPH) :</t>
  </si>
  <si>
    <t>Celková částka za provedení prací (včetně DPH) :</t>
  </si>
  <si>
    <t>ks</t>
  </si>
  <si>
    <t>bm</t>
  </si>
  <si>
    <t>l</t>
  </si>
  <si>
    <t>do 20 km a se složením</t>
  </si>
  <si>
    <t>jednotka</t>
  </si>
  <si>
    <t>Kč</t>
  </si>
  <si>
    <t>hmotnost (t)</t>
  </si>
  <si>
    <t>počet j.</t>
  </si>
  <si>
    <t>Kč celkem</t>
  </si>
  <si>
    <t>v rovině nebo na svahu do 1:5</t>
  </si>
  <si>
    <t>m2</t>
  </si>
  <si>
    <t>kus</t>
  </si>
  <si>
    <t xml:space="preserve">kus </t>
  </si>
  <si>
    <t>183 10 -1 . . .</t>
  </si>
  <si>
    <t>183 10 -1113</t>
  </si>
  <si>
    <t>do 20 km a se složením v rovině nebo na svahu do 1:5 objemu</t>
  </si>
  <si>
    <t>183 20 -51 . . .</t>
  </si>
  <si>
    <t>dopravní prostředek, odvozem do 20 km a se složením</t>
  </si>
  <si>
    <t>184 10 -21 . . .</t>
  </si>
  <si>
    <t>v rovině nebo na svahu do 1:5 při průměru balu</t>
  </si>
  <si>
    <t>184 10 -2115</t>
  </si>
  <si>
    <t>při délce kůlů přes 2 do 3 m</t>
  </si>
  <si>
    <t>184 50 -11 . . .</t>
  </si>
  <si>
    <t xml:space="preserve">  v rovině nebo na svahu do 1:5 </t>
  </si>
  <si>
    <t>o výměře jednotlivě přes 20 m2</t>
  </si>
  <si>
    <t>Materiál a doprava</t>
  </si>
  <si>
    <t xml:space="preserve">doprava </t>
  </si>
  <si>
    <t>Ostatní materiál a doprava</t>
  </si>
  <si>
    <t>Tsuga canadensis</t>
  </si>
  <si>
    <t>Číslo položky</t>
  </si>
  <si>
    <t>Název položky</t>
  </si>
  <si>
    <t>Výsadba keřů</t>
  </si>
  <si>
    <t>v rovině nebo na svahu přes do 1:5</t>
  </si>
  <si>
    <t>185 80-4312</t>
  </si>
  <si>
    <t>úvazky (2 bm/listnatý a 1bm/ jehličnatý strom  )</t>
  </si>
  <si>
    <t xml:space="preserve">Výsadba stromů </t>
  </si>
  <si>
    <t>do 0,01 m3</t>
  </si>
  <si>
    <t>183 10 -1111</t>
  </si>
  <si>
    <t>184 10 -2110</t>
  </si>
  <si>
    <t>do 100 mm</t>
  </si>
  <si>
    <t>Rostlinný materiál - stromy</t>
  </si>
  <si>
    <t>Rostlinný materiál - keře</t>
  </si>
  <si>
    <t>Výsadba stromů</t>
  </si>
  <si>
    <t xml:space="preserve">Výsadba keřů </t>
  </si>
  <si>
    <t xml:space="preserve"> Kč </t>
  </si>
  <si>
    <t>111 25 -11. . . .</t>
  </si>
  <si>
    <t>Drcení ořezaných větví strojně</t>
  </si>
  <si>
    <t>o průměru větví</t>
  </si>
  <si>
    <t>111 25 -1111</t>
  </si>
  <si>
    <t>R</t>
  </si>
  <si>
    <t>mulčovací kůra (mocnost vrstvy 10 cm)</t>
  </si>
  <si>
    <t>soubor</t>
  </si>
  <si>
    <t>Likvidace odpadu</t>
  </si>
  <si>
    <t>počet ks</t>
  </si>
  <si>
    <t>ZB, 200-250</t>
  </si>
  <si>
    <t>ZB, 16-18</t>
  </si>
  <si>
    <t>Gleditsia triacanthos</t>
  </si>
  <si>
    <t>Liriodendron tulipifera</t>
  </si>
  <si>
    <t>Celkem</t>
  </si>
  <si>
    <t>cena/kus</t>
  </si>
  <si>
    <t>celková cena v Kč</t>
  </si>
  <si>
    <t>185 80 -21. . .</t>
  </si>
  <si>
    <t>Hnojení půdy nebo trávníku s rozprostřením nebo s rozdělením hnojiva</t>
  </si>
  <si>
    <t xml:space="preserve">v rovině nebo na svahu do 1:5 </t>
  </si>
  <si>
    <t xml:space="preserve"> Kč</t>
  </si>
  <si>
    <t>185 80 -2112</t>
  </si>
  <si>
    <t>vitahumem, kompostem nebo chlévskou mrvou</t>
  </si>
  <si>
    <t>-</t>
  </si>
  <si>
    <t>183 10-1221</t>
  </si>
  <si>
    <t>184 21-54</t>
  </si>
  <si>
    <t>Zhotovení závlahové mísy u solitérních dřevin</t>
  </si>
  <si>
    <t>v rovině nebo na svahu do 1:5 , o průměru kmene</t>
  </si>
  <si>
    <t>vrut- 80/7 mm</t>
  </si>
  <si>
    <t>184 91-1421</t>
  </si>
  <si>
    <t xml:space="preserve">kůly 2 m </t>
  </si>
  <si>
    <t>úvazky (1m)</t>
  </si>
  <si>
    <t xml:space="preserve"> v rovině nebo na svahu do 1:5 objemu</t>
  </si>
  <si>
    <t>183 21-13. . .</t>
  </si>
  <si>
    <t>Výsadba květin do připravené půdy se zalitím</t>
  </si>
  <si>
    <t>doprava</t>
  </si>
  <si>
    <t>184 10 -2113</t>
  </si>
  <si>
    <t>998 23 -1311</t>
  </si>
  <si>
    <t>111 21-2..</t>
  </si>
  <si>
    <t>Odstranění nevhodných dřevin</t>
  </si>
  <si>
    <t>průměru kmene do 100 mm</t>
  </si>
  <si>
    <t>výšky do 1 m</t>
  </si>
  <si>
    <t>111 21-2211</t>
  </si>
  <si>
    <t>výšky před 1 m</t>
  </si>
  <si>
    <t>111 21-2351</t>
  </si>
  <si>
    <t xml:space="preserve">112 20 -11. . </t>
  </si>
  <si>
    <t>Odstranění pařezu</t>
  </si>
  <si>
    <t>112 20 -1112</t>
  </si>
  <si>
    <t>112 20 -1113</t>
  </si>
  <si>
    <t>112 20 -1115</t>
  </si>
  <si>
    <t>112 20 -1116</t>
  </si>
  <si>
    <t>112 25 -12 . .</t>
  </si>
  <si>
    <t>hloubky</t>
  </si>
  <si>
    <t>přes 200 do 500 mm</t>
  </si>
  <si>
    <t>112 25 -1221</t>
  </si>
  <si>
    <t>122 91-11</t>
  </si>
  <si>
    <t>112 91-1121</t>
  </si>
  <si>
    <t>174 11-11</t>
  </si>
  <si>
    <t>Zásyp jam po vyfrézovaných pařezech</t>
  </si>
  <si>
    <t>174 11-1121</t>
  </si>
  <si>
    <t>zemina</t>
  </si>
  <si>
    <t>112 20 -1111</t>
  </si>
  <si>
    <t>do 200 mm</t>
  </si>
  <si>
    <t>112 20 -1114</t>
  </si>
  <si>
    <t>Acer grisseum</t>
  </si>
  <si>
    <t>Acer circinatum</t>
  </si>
  <si>
    <t>Phellodendron amurense</t>
  </si>
  <si>
    <t>Koelreuteria paniculata</t>
  </si>
  <si>
    <t>Cercidiphyllum japonicum</t>
  </si>
  <si>
    <t>Pinus parviflora</t>
  </si>
  <si>
    <t>Chamaecyparis nootkatensis</t>
  </si>
  <si>
    <t xml:space="preserve">112 15 -11. . </t>
  </si>
  <si>
    <t>Pokácení stromu směrové v celku</t>
  </si>
  <si>
    <t>s odřezáním kmene a s odvětvením</t>
  </si>
  <si>
    <t>průměru kmene</t>
  </si>
  <si>
    <t>112 15 -1114</t>
  </si>
  <si>
    <t>Carpinus betulus</t>
  </si>
  <si>
    <t>Buxus sempervirens</t>
  </si>
  <si>
    <t>Aristolochia macrophylla</t>
  </si>
  <si>
    <t>přes 500 do 600 m</t>
  </si>
  <si>
    <t>184 21-5412</t>
  </si>
  <si>
    <t>přes 0,5 do 1 m</t>
  </si>
  <si>
    <t>184 20 -51 . . .</t>
  </si>
  <si>
    <t>184 21-5133</t>
  </si>
  <si>
    <t>třemi kůly, délky</t>
  </si>
  <si>
    <t>ve dvou vrstách</t>
  </si>
  <si>
    <t>184 50 -1116</t>
  </si>
  <si>
    <t>18080-21</t>
  </si>
  <si>
    <t>Květinová sklalka z přírodního kamene</t>
  </si>
  <si>
    <t>při zakrytí povrchu kmeny</t>
  </si>
  <si>
    <t>180 80-2113</t>
  </si>
  <si>
    <t>přes 50% do 75%</t>
  </si>
  <si>
    <t>kámen - pískovec</t>
  </si>
  <si>
    <t>Acer campestre</t>
  </si>
  <si>
    <t>Platanus x acerifolia ´Suttneri´</t>
  </si>
  <si>
    <t>ZB, 14-16</t>
  </si>
  <si>
    <t>Malus ´Royalty´</t>
  </si>
  <si>
    <t xml:space="preserve"> C 35, 125-150</t>
  </si>
  <si>
    <t xml:space="preserve"> C 60, 200-250
vícekmen</t>
  </si>
  <si>
    <t>184 10 -2114</t>
  </si>
  <si>
    <t>přes 400 do 500 m</t>
  </si>
  <si>
    <t>184 10 -2116</t>
  </si>
  <si>
    <t>přes 600 do 800 m</t>
  </si>
  <si>
    <t>přes 20 m2 (3 opakování, v dávce 50l/ks)</t>
  </si>
  <si>
    <t>ztratné 3% z celkové ceny materiálu</t>
  </si>
  <si>
    <t>kůl dřevěný, délka 250cm, prům. 6cm (listnatý strom)</t>
  </si>
  <si>
    <t>příčka, prům. 6cm (9 ks/listnatý strom)</t>
  </si>
  <si>
    <t>kůly 2 m. prům. 6cm (jehličnan)</t>
  </si>
  <si>
    <t>mulčovací kůra smrková 0-80 mm
(vrstva 15 cm)</t>
  </si>
  <si>
    <t>tablety pomalupůsobícího hnojiva
(6 ks/strom)</t>
  </si>
  <si>
    <t>zahradnický kompost (0,06t/strom)</t>
  </si>
  <si>
    <t>písek fr. 2-4  (0,2t/strom)</t>
  </si>
  <si>
    <t xml:space="preserve">Calamagrostis x acutiflora  'Karl Foerster' </t>
  </si>
  <si>
    <t>k9</t>
  </si>
  <si>
    <t>Achillea filipendulina 'Coronation Gold'</t>
  </si>
  <si>
    <t>Kniphofia uvaria hybr. 'Flamenco'</t>
  </si>
  <si>
    <t>k10</t>
  </si>
  <si>
    <t>Panicum virgatum 'Rotstrahlbusch'</t>
  </si>
  <si>
    <t>c3</t>
  </si>
  <si>
    <t>Helenium ´Waltraut´</t>
  </si>
  <si>
    <t>Heliopsis helianthoides var. Scabra</t>
  </si>
  <si>
    <t>k12</t>
  </si>
  <si>
    <t>Sedum 'Matrona'</t>
  </si>
  <si>
    <t>Papaver orientale 'Türkenlouis'</t>
  </si>
  <si>
    <t>Geranium x magnificum ´Alba´</t>
  </si>
  <si>
    <t>Hemerocallis 'Corky'</t>
  </si>
  <si>
    <t>k13</t>
  </si>
  <si>
    <t>Salvia officinalis 'Berggarten'</t>
  </si>
  <si>
    <t>Origanum vulgare 'Compactum'</t>
  </si>
  <si>
    <t>Achillea umbelata</t>
  </si>
  <si>
    <t>Euphorbia cyparissias</t>
  </si>
  <si>
    <t>Potentila aurea</t>
  </si>
  <si>
    <t>Oenothera macrocarpa</t>
  </si>
  <si>
    <t>Coreopsis verticillata</t>
  </si>
  <si>
    <t>Stipa tenuissima</t>
  </si>
  <si>
    <t>Tulipa kaufmanniana ´Johann Strauss´</t>
  </si>
  <si>
    <t>11/12</t>
  </si>
  <si>
    <t>Tulipa kaufmanniana ´Shakespeare´</t>
  </si>
  <si>
    <t>Tulipa kaufmanniana ´Guiseppe Verdi´</t>
  </si>
  <si>
    <t>Tulipa greigii ´Portland´</t>
  </si>
  <si>
    <t>Tulipa greigii ´Juan´</t>
  </si>
  <si>
    <t>Tulipa tarda</t>
  </si>
  <si>
    <t>7/+</t>
  </si>
  <si>
    <t>Tulipa urumiensis</t>
  </si>
  <si>
    <t>Narcissus ´Dutch Master´</t>
  </si>
  <si>
    <t>Narcissus jonquilla ´Baby Moon´</t>
  </si>
  <si>
    <t>Alium flavum</t>
  </si>
  <si>
    <t>12/14</t>
  </si>
  <si>
    <t>Crocus ancyrensis</t>
  </si>
  <si>
    <t>5/+</t>
  </si>
  <si>
    <t>Muscari armeniacum</t>
  </si>
  <si>
    <t>celková ploch m2, bm</t>
  </si>
  <si>
    <r>
      <t>s odstraněním pařezu, do plochy 100 m</t>
    </r>
    <r>
      <rPr>
        <vertAlign val="superscript"/>
        <sz val="10"/>
        <rFont val="Arial Narrow"/>
        <family val="2"/>
      </rPr>
      <t>2</t>
    </r>
  </si>
  <si>
    <r>
      <t>m</t>
    </r>
    <r>
      <rPr>
        <vertAlign val="superscript"/>
        <sz val="10"/>
        <color indexed="8"/>
        <rFont val="Arial Narrow"/>
        <family val="2"/>
      </rPr>
      <t>2</t>
    </r>
  </si>
  <si>
    <r>
      <t xml:space="preserve">přes 400 </t>
    </r>
    <r>
      <rPr>
        <sz val="10"/>
        <rFont val="Arial Narrow"/>
        <family val="2"/>
      </rPr>
      <t>do 500 mm</t>
    </r>
  </si>
  <si>
    <r>
      <t xml:space="preserve">přes 200 </t>
    </r>
    <r>
      <rPr>
        <sz val="10"/>
        <rFont val="Arial Narrow"/>
        <family val="2"/>
      </rPr>
      <t>do 300 mm</t>
    </r>
  </si>
  <si>
    <r>
      <t xml:space="preserve">přes 300 </t>
    </r>
    <r>
      <rPr>
        <sz val="10"/>
        <rFont val="Arial Narrow"/>
        <family val="2"/>
      </rPr>
      <t>do 400 mm</t>
    </r>
  </si>
  <si>
    <r>
      <t xml:space="preserve">přes 500 </t>
    </r>
    <r>
      <rPr>
        <sz val="10"/>
        <rFont val="Arial Narrow"/>
        <family val="2"/>
      </rPr>
      <t>do 600 mm</t>
    </r>
  </si>
  <si>
    <r>
      <t xml:space="preserve">přes 600 </t>
    </r>
    <r>
      <rPr>
        <sz val="10"/>
        <rFont val="Arial Narrow"/>
        <family val="2"/>
      </rPr>
      <t>do 700 mm</t>
    </r>
  </si>
  <si>
    <r>
      <t>m</t>
    </r>
    <r>
      <rPr>
        <vertAlign val="superscript"/>
        <sz val="10"/>
        <color indexed="8"/>
        <rFont val="Arial Narrow"/>
        <family val="2"/>
      </rPr>
      <t>3</t>
    </r>
  </si>
  <si>
    <r>
      <t>m</t>
    </r>
    <r>
      <rPr>
        <vertAlign val="superscript"/>
        <sz val="10"/>
        <rFont val="Arial Narrow"/>
        <family val="2"/>
      </rPr>
      <t>3</t>
    </r>
  </si>
  <si>
    <t>Souhrn rozpočtu</t>
  </si>
  <si>
    <r>
      <t xml:space="preserve">přes 0,4 </t>
    </r>
    <r>
      <rPr>
        <b/>
        <sz val="10"/>
        <rFont val="Arial Narrow"/>
        <family val="2"/>
      </rPr>
      <t>do 1,00 m3</t>
    </r>
  </si>
  <si>
    <r>
      <t>Výsadba dřevin s balem</t>
    </r>
    <r>
      <rPr>
        <sz val="10"/>
        <rFont val="Arial Narrow"/>
        <family val="2"/>
      </rPr>
      <t xml:space="preserve"> do předem vyhloubené jamky se zalitím</t>
    </r>
  </si>
  <si>
    <r>
      <t>Ukotvení dřeviny</t>
    </r>
    <r>
      <rPr>
        <sz val="10"/>
        <rFont val="Arial Narrow"/>
        <family val="2"/>
      </rPr>
      <t xml:space="preserve"> třemi a více kůly, s ochranou proti poškození kmene v místě vzepření</t>
    </r>
  </si>
  <si>
    <r>
      <t>Zhotovení obalu kmene</t>
    </r>
    <r>
      <rPr>
        <sz val="10"/>
        <rFont val="Arial Narrow"/>
        <family val="2"/>
      </rPr>
      <t xml:space="preserve"> a spodních částí větví stromu z juty</t>
    </r>
  </si>
  <si>
    <r>
      <t>m</t>
    </r>
    <r>
      <rPr>
        <vertAlign val="superscript"/>
        <sz val="10"/>
        <rFont val="Arial Narrow"/>
        <family val="2"/>
      </rPr>
      <t>2</t>
    </r>
  </si>
  <si>
    <r>
      <t>Osazení kůlů</t>
    </r>
    <r>
      <rPr>
        <sz val="10"/>
        <rFont val="Arial Narrow"/>
        <family val="2"/>
      </rPr>
      <t xml:space="preserve"> k dřevině s uvázáním, délky kůlů</t>
    </r>
  </si>
  <si>
    <r>
      <t>Mulčování vysazených rostlin</t>
    </r>
    <r>
      <rPr>
        <sz val="10"/>
        <rFont val="Arial Narrow"/>
        <family val="2"/>
      </rPr>
      <t xml:space="preserve"> s případným naložením odpadu na dopravní prostředek,</t>
    </r>
  </si>
  <si>
    <r>
      <t>Zalití rostlin vodou</t>
    </r>
    <r>
      <rPr>
        <sz val="10"/>
        <rFont val="Arial Narrow"/>
        <family val="2"/>
      </rPr>
      <t>, plochy jednotlivě</t>
    </r>
  </si>
  <si>
    <r>
      <t>juta (1 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/strom)</t>
    </r>
  </si>
  <si>
    <r>
      <t>Hloubení jamek pro vysazování rostlin</t>
    </r>
    <r>
      <rPr>
        <sz val="10"/>
        <rFont val="Arial Narrow"/>
        <family val="2"/>
      </rPr>
      <t xml:space="preserve"> v hornině 1 až 4 bez výměny půdy, s případným </t>
    </r>
  </si>
  <si>
    <r>
      <t xml:space="preserve">přes 0,02 </t>
    </r>
    <r>
      <rPr>
        <b/>
        <sz val="10"/>
        <rFont val="Arial Narrow"/>
        <family val="2"/>
      </rPr>
      <t>do 0,05 m3</t>
    </r>
  </si>
  <si>
    <r>
      <t xml:space="preserve">Založení záhonu pro výsadbu rostlin </t>
    </r>
    <r>
      <rPr>
        <sz val="10"/>
        <rFont val="Arial Narrow"/>
        <family val="2"/>
      </rPr>
      <t xml:space="preserve">s urovnáním a s případným naložením odpadu na </t>
    </r>
  </si>
  <si>
    <r>
      <t>přes 300</t>
    </r>
    <r>
      <rPr>
        <b/>
        <sz val="10"/>
        <rFont val="Arial Narrow"/>
        <family val="2"/>
      </rPr>
      <t xml:space="preserve"> do 400 mm</t>
    </r>
  </si>
  <si>
    <r>
      <t>Chemické odplevelení půdy</t>
    </r>
    <r>
      <rPr>
        <sz val="10"/>
        <rFont val="Arial Narrow"/>
        <family val="2"/>
      </rPr>
      <t xml:space="preserve"> před založením kultury nebo trávníku nebo zpevněných ploch</t>
    </r>
  </si>
  <si>
    <t>specifikace</t>
  </si>
  <si>
    <t>název dřeviny</t>
  </si>
  <si>
    <t>kód</t>
  </si>
  <si>
    <t>název dřeviny - latinský</t>
  </si>
  <si>
    <t>cena celkem</t>
  </si>
  <si>
    <t>M</t>
  </si>
  <si>
    <t>112 15 -1111</t>
  </si>
  <si>
    <t>přes 100 do 200 mm</t>
  </si>
  <si>
    <t>112 15 -1112</t>
  </si>
  <si>
    <t>přes 200 do 300 mm</t>
  </si>
  <si>
    <r>
      <rPr>
        <b/>
        <sz val="10"/>
        <color indexed="8"/>
        <rFont val="Arial Narrow"/>
        <family val="2"/>
      </rPr>
      <t>o průměru</t>
    </r>
    <r>
      <rPr>
        <sz val="10"/>
        <color indexed="8"/>
        <rFont val="Arial Narrow"/>
        <family val="2"/>
      </rPr>
      <t xml:space="preserve"> pařezu na řezné ploše</t>
    </r>
  </si>
  <si>
    <r>
      <t>Odstranění pařezu</t>
    </r>
    <r>
      <rPr>
        <b/>
        <sz val="10"/>
        <color indexed="8"/>
        <rFont val="Arial Narrow"/>
        <family val="2"/>
      </rPr>
      <t xml:space="preserve"> odfrézováním nebo odvrtáním </t>
    </r>
  </si>
  <si>
    <t>do 20 km a se složením, včetně první seče</t>
  </si>
  <si>
    <t>parkového výsevem</t>
  </si>
  <si>
    <t>181 1 .-1</t>
  </si>
  <si>
    <t>při nerovnostech terénu přes +-50 do +-100 mm</t>
  </si>
  <si>
    <t>181 15-1311</t>
  </si>
  <si>
    <t>hrabáním (3x)</t>
  </si>
  <si>
    <t>183 40 -3153</t>
  </si>
  <si>
    <t xml:space="preserve"> v rovině nebo na svahu do 1:5 </t>
  </si>
  <si>
    <t>181 4.-11</t>
  </si>
  <si>
    <t>181 41-1121</t>
  </si>
  <si>
    <t>plochy do 1000m2, výsevem včetně utužení</t>
  </si>
  <si>
    <t>souvislé plochy do 500 m2</t>
  </si>
  <si>
    <t>kg</t>
  </si>
  <si>
    <t>Likvidace dřevin, pařezů a založení trávníku</t>
  </si>
  <si>
    <t>184 80 -26. . .</t>
  </si>
  <si>
    <t>184 80 -2611</t>
  </si>
  <si>
    <t>postřikem naširoko (3x)</t>
  </si>
  <si>
    <t>Pozn. Položky pracovních operací jsou zpracované dle cenové soustavy katalogu popisů a směrných cen stavebních prací CS HSV 2013; 823-1 Plochy a úprava území a 823-2 Rekultivace vydané ÚRS, 2013.</t>
  </si>
  <si>
    <t>Odkopávky a prokopávky</t>
  </si>
  <si>
    <t>121 10-3111</t>
  </si>
  <si>
    <t>K9</t>
  </si>
  <si>
    <t>Arabis caucasica 'Compinkie'</t>
  </si>
  <si>
    <t>Aquilegia vulgaris 'Winky Double Red White'</t>
  </si>
  <si>
    <t>Aquilegia flabellata 'Cameo Hellrot - Weiss'</t>
  </si>
  <si>
    <t>Anemone hupehensis ´September Charm´</t>
  </si>
  <si>
    <t>Andropogon scoparius 'The Blue Strain'</t>
  </si>
  <si>
    <t>Alyssum saxatile 'Goldkugel'</t>
  </si>
  <si>
    <t>Althaea officinalis</t>
  </si>
  <si>
    <t>Allium schoenoprasum</t>
  </si>
  <si>
    <t>Alchemilla mollis (Thriller)</t>
  </si>
  <si>
    <t>K12</t>
  </si>
  <si>
    <t>Alcea rosea Ariella 'Yellow'</t>
  </si>
  <si>
    <t>Ajuga reptans</t>
  </si>
  <si>
    <t>Achillea ptarmica 'Gypsy'</t>
  </si>
  <si>
    <t>Achillea millefolium 'Summer Fruits Carmine'</t>
  </si>
  <si>
    <t>Achillea millefolium</t>
  </si>
  <si>
    <t>Achillea filipendulina ´Credo´</t>
  </si>
  <si>
    <t>Agrimonia eupatoria</t>
  </si>
  <si>
    <t>Aconitum napellus</t>
  </si>
  <si>
    <t>C1,5</t>
  </si>
  <si>
    <t>Festuca maieri</t>
  </si>
  <si>
    <t>Festuca glauca 'Solling'</t>
  </si>
  <si>
    <t>Festuca glauca 'Silver Lining'</t>
  </si>
  <si>
    <t>Festuca gautieri (scoparia) 'Pic Carlit'</t>
  </si>
  <si>
    <t>Festuca gautieri (scoparia)</t>
  </si>
  <si>
    <t>Festuca amethystina</t>
  </si>
  <si>
    <t>Euphorbia polychroma</t>
  </si>
  <si>
    <t>Euphorbia myrsinites</t>
  </si>
  <si>
    <t>Euphorbia characias ssp. wulfenii</t>
  </si>
  <si>
    <t>Euphorbia amygdaloides 'Rubra'</t>
  </si>
  <si>
    <t>Erysimum cheiri 'Spice Island'</t>
  </si>
  <si>
    <t>Eryngium alpinum</t>
  </si>
  <si>
    <t>Erigeron ´Sominator´</t>
  </si>
  <si>
    <t>Equisetum scirpoides</t>
  </si>
  <si>
    <t>Echinops bannaticus ´Blue Glow´</t>
  </si>
  <si>
    <t>Echinacea purpurea 'Alba'</t>
  </si>
  <si>
    <t>Echinacea purpurea</t>
  </si>
  <si>
    <t>Dianthus gratianopolitanus 'Rosafeder'</t>
  </si>
  <si>
    <t>Dianthus deltoides 'Confetti Karminrosa'</t>
  </si>
  <si>
    <t>Dianthus barbatus Barbarini 'Purple Picotee'</t>
  </si>
  <si>
    <t>Deschampsia caespitosa'Schottland'</t>
  </si>
  <si>
    <t>Deschampsia caespitosa 'Palava'</t>
  </si>
  <si>
    <t>Deschampsia caespitosa 'Goldtau'</t>
  </si>
  <si>
    <t>Delphinium grandiflorum 'Delfix Rose'</t>
  </si>
  <si>
    <t>Delphinium grandiflorum 'Blauer Spiegel'</t>
  </si>
  <si>
    <t>Delphinium cult.Magic Fountains 'Pure White'</t>
  </si>
  <si>
    <t>Delphinium cult. M. F. 'Dark blue, white bee'</t>
  </si>
  <si>
    <t>Cynara cardunculus</t>
  </si>
  <si>
    <t>C2</t>
  </si>
  <si>
    <t>Cortaderia selloana 'Evita'</t>
  </si>
  <si>
    <t>Cortaderia selloana</t>
  </si>
  <si>
    <t>Coreopsis verticillata 'Zagreb'</t>
  </si>
  <si>
    <t>Coreopsis lanceolata 'Sterntaller'</t>
  </si>
  <si>
    <t>Coreopsis grandiflora 'Early Sunrise'</t>
  </si>
  <si>
    <t>Campanula glomerata var. dahurica'</t>
  </si>
  <si>
    <t>Calamintha nepeta</t>
  </si>
  <si>
    <t>Calamagrostis brachytricha</t>
  </si>
  <si>
    <t>Calamagrostis acutiflora 'Overdam'</t>
  </si>
  <si>
    <t>Calamagrostis acutiflora 'Karl Foerster'</t>
  </si>
  <si>
    <t>Briza media</t>
  </si>
  <si>
    <t>Bistorta major</t>
  </si>
  <si>
    <t>Bergenie sp.</t>
  </si>
  <si>
    <t>Aubrieta hybrida 'Blaumeise'</t>
  </si>
  <si>
    <t>Aster novae-angliae 'Alma Potske'</t>
  </si>
  <si>
    <t>Aster lateriflorus 'Lady in Black'</t>
  </si>
  <si>
    <t>Aster dumosus 'Kristina'</t>
  </si>
  <si>
    <t>Aster dumosus 'Jeny'</t>
  </si>
  <si>
    <t>Aster amellus 'Rudolf Goethe'</t>
  </si>
  <si>
    <t>Aster alpinus 'Weisse Schone'</t>
  </si>
  <si>
    <t>Artemisia dracunculus</t>
  </si>
  <si>
    <t>Artemisia absinthium</t>
  </si>
  <si>
    <t>Artemisia abrotanum ssp.procera</t>
  </si>
  <si>
    <t>Armeria maritima 'Alba'</t>
  </si>
  <si>
    <t>Armeria juniperifolia</t>
  </si>
  <si>
    <t>Phlox paniculata 'Flame Pink Eyes'</t>
  </si>
  <si>
    <t>Phlox paniculata 'Bright Eyes'</t>
  </si>
  <si>
    <t>Phlox paniculata 'Adessa White'</t>
  </si>
  <si>
    <t>Phlox paniculata 'Adessa Orange'</t>
  </si>
  <si>
    <t>Phlox paniculata 'Adessa Lilac Twist'</t>
  </si>
  <si>
    <t>Phalaris arundinacea 'Tricolor'</t>
  </si>
  <si>
    <t>Phalaris arundinacea 'Picta'</t>
  </si>
  <si>
    <t>Phalaris arundinacea 'Feecey's variety'</t>
  </si>
  <si>
    <t>Petroselinum crispum 'Mooskrause'</t>
  </si>
  <si>
    <t>Penstemon virgatus 'Blue Buckle'</t>
  </si>
  <si>
    <t>Pennisetum setaceum 'Rubrum'</t>
  </si>
  <si>
    <t xml:space="preserve">Pennisetum orientale </t>
  </si>
  <si>
    <t>K13</t>
  </si>
  <si>
    <t>Pennisetum alopecuroides</t>
  </si>
  <si>
    <t>Papaver orientale 'Checkers'</t>
  </si>
  <si>
    <t>Panicum virgatum 'Shenandoah'</t>
  </si>
  <si>
    <t>Panicum virgatum 'Prairie Sky'</t>
  </si>
  <si>
    <t>Panicum virgatum 'Heavy Metal'</t>
  </si>
  <si>
    <t>Panicum virgatum 'Hänse Herms'</t>
  </si>
  <si>
    <t>Panicum virgatum 'Cloud Nine'</t>
  </si>
  <si>
    <t>C1</t>
  </si>
  <si>
    <t>Paeonia lactiflora 'Festiva Maxima'</t>
  </si>
  <si>
    <t>Origanum vulgare 'Diabollo'</t>
  </si>
  <si>
    <t>Origanum vulgare</t>
  </si>
  <si>
    <t>Origanum majorana</t>
  </si>
  <si>
    <t>Nepeta x faassenii 'Alba'</t>
  </si>
  <si>
    <t>Nepeta cataria</t>
  </si>
  <si>
    <t>Myrrhis odorata</t>
  </si>
  <si>
    <t>Monarda fistulosa</t>
  </si>
  <si>
    <t>Monarda didyma 'Goldmelisse'</t>
  </si>
  <si>
    <t>Molinia litorialis 'Windspiel'</t>
  </si>
  <si>
    <t>Molinia litoralis 'Skyracer'</t>
  </si>
  <si>
    <t>Molinia caerulea 'Moorhexe'</t>
  </si>
  <si>
    <t>Molinia caerulea 'Heidebraut'</t>
  </si>
  <si>
    <t>Molinia caerulea 'Edith Dudszus'</t>
  </si>
  <si>
    <t>Miscanthus sinensis 'Variegatus'</t>
  </si>
  <si>
    <t>Miscanthus sinensis 'Strictus'</t>
  </si>
  <si>
    <t>Miscanthus sinensis 'Positano'</t>
  </si>
  <si>
    <t>Miscanthus sinensis 'Kleine Fontaine'</t>
  </si>
  <si>
    <t>Miscanthus sinensis 'Gracillimus'</t>
  </si>
  <si>
    <t>Miscanthus purpurascens</t>
  </si>
  <si>
    <t>C5</t>
  </si>
  <si>
    <t>Miscanthus giganteus</t>
  </si>
  <si>
    <t>Mentha piperita 'Citaro'</t>
  </si>
  <si>
    <t>Mentha piperita</t>
  </si>
  <si>
    <t>Melissa officinalis 'Relax'</t>
  </si>
  <si>
    <t>Melissa officinalis</t>
  </si>
  <si>
    <t>Melica ciliata</t>
  </si>
  <si>
    <t>Melica altissima 'Atropurpurea'</t>
  </si>
  <si>
    <t>Malva sylvestris</t>
  </si>
  <si>
    <t>Lysimachia punctata</t>
  </si>
  <si>
    <t>Lysimachia clethroides</t>
  </si>
  <si>
    <t>Lysimachia atropurpurea</t>
  </si>
  <si>
    <t xml:space="preserve">Lychnis chalcedonica 'Lumina Red' </t>
  </si>
  <si>
    <t>Lychnis alpina</t>
  </si>
  <si>
    <t>Lupinus polyphyllus 'Gallery White'</t>
  </si>
  <si>
    <t>Lobelia speciosa 'Fan Blue'</t>
  </si>
  <si>
    <t>Linum perenne</t>
  </si>
  <si>
    <t>Limonium latifolium</t>
  </si>
  <si>
    <t>Liatris spicata 'Kobold'</t>
  </si>
  <si>
    <t>Liatris scariosa</t>
  </si>
  <si>
    <t>Leymus arenarius</t>
  </si>
  <si>
    <t>Lewisia cotyledon 'Regenbogen'</t>
  </si>
  <si>
    <t>Levisticum officinale</t>
  </si>
  <si>
    <t>Leucanthemum maximum 'Brightside'</t>
  </si>
  <si>
    <t>Leontopodium alpinum 'Mont Blanc'</t>
  </si>
  <si>
    <t>Lavandula angustifolia 'Blue River'</t>
  </si>
  <si>
    <t>Lavandula angustifolia</t>
  </si>
  <si>
    <t>Koeleria glauca</t>
  </si>
  <si>
    <t>Kniphofia  ´ Mango Popsicle´</t>
  </si>
  <si>
    <t>Iris sibirica</t>
  </si>
  <si>
    <t>Iris pumila (žlutohnědé kv.)</t>
  </si>
  <si>
    <t>Iris pumila (světle modré kv.)</t>
  </si>
  <si>
    <t>Iris pumila (červenohnědé kv.)</t>
  </si>
  <si>
    <t>Iris pseudacorus</t>
  </si>
  <si>
    <t>Iris barbata ´Black Hills´</t>
  </si>
  <si>
    <t xml:space="preserve">Iris barbata </t>
  </si>
  <si>
    <t>Inula helenium</t>
  </si>
  <si>
    <t>Inula ensifolia</t>
  </si>
  <si>
    <t>Imperata cylindrica 'Red Baron'</t>
  </si>
  <si>
    <t>Iberis sempervirens 'Snow Cushions'</t>
  </si>
  <si>
    <t>Chrysanthemum coccineum</t>
  </si>
  <si>
    <t>Chrysanthemum arcticum</t>
  </si>
  <si>
    <t>Hyssopus officinalis</t>
  </si>
  <si>
    <t>Hypericum perforatum</t>
  </si>
  <si>
    <t>Hypericum androsaeum</t>
  </si>
  <si>
    <t>Humulus lupulus</t>
  </si>
  <si>
    <t>Heuchera hybrida 'Midnight Rose'</t>
  </si>
  <si>
    <t>Heuchera hybrida 'Marmalade'</t>
  </si>
  <si>
    <t>Hemerocallis 'Stella de Oro'</t>
  </si>
  <si>
    <t>Hemerocallis 'Iron Gate Glacier'</t>
  </si>
  <si>
    <t>Hemerocallis fulva</t>
  </si>
  <si>
    <t>Hemerocallis citrina</t>
  </si>
  <si>
    <t>Hemerocallis 'Black Prince'</t>
  </si>
  <si>
    <t>Hemerocallis 'Anzac'</t>
  </si>
  <si>
    <t>Heliopsis helianth. var.scabra 'Sommersonne'</t>
  </si>
  <si>
    <t>Helictotrichon sempervirens</t>
  </si>
  <si>
    <t>Helianthemum ´Comisf Cream´</t>
  </si>
  <si>
    <t>Helenium autumnale ' Helena Red'</t>
  </si>
  <si>
    <t>Heleborus niger</t>
  </si>
  <si>
    <t>Heleborus foetidus</t>
  </si>
  <si>
    <t xml:space="preserve">Gypsophila repens </t>
  </si>
  <si>
    <t xml:space="preserve">Gypsophila paniculata 'Festival White' </t>
  </si>
  <si>
    <t>Glyceria maxima 'Variegata'</t>
  </si>
  <si>
    <t>Glechoma hederacea</t>
  </si>
  <si>
    <t>Geum rivale</t>
  </si>
  <si>
    <t>Geranium sanquineum</t>
  </si>
  <si>
    <t>Geranium pratense</t>
  </si>
  <si>
    <t>Gaillardia grandiflora 'Fanfare'</t>
  </si>
  <si>
    <t>Gaillardia aristata 'Burgunder'</t>
  </si>
  <si>
    <t>Foeniculum vulgare</t>
  </si>
  <si>
    <t>Filipendula ulmaria</t>
  </si>
  <si>
    <t>Festuca ovina</t>
  </si>
  <si>
    <t>Sedum 'Chocolate Ball'</t>
  </si>
  <si>
    <t>Sedum album 'Coral Carpet'</t>
  </si>
  <si>
    <t>Sedum acre 'Yellow Queen'</t>
  </si>
  <si>
    <t>Scabiosa ochroleuca 'Moon Dance'</t>
  </si>
  <si>
    <t>Scabiosa columbaria f. nana 'Pincushion Pink'</t>
  </si>
  <si>
    <t>Saxifraga cespitosa 'Findling'</t>
  </si>
  <si>
    <t>Saxifraga arendsii 'Strawbery Cream'</t>
  </si>
  <si>
    <t>Saxifraga arendsii 'Scarlet'</t>
  </si>
  <si>
    <t>Satureja montana</t>
  </si>
  <si>
    <t>Satureja hortensis</t>
  </si>
  <si>
    <t>Saponaria ocymoides 'Jabora'</t>
  </si>
  <si>
    <t>Saponaria ocymoides</t>
  </si>
  <si>
    <t xml:space="preserve">Santolina chamaecyparissus </t>
  </si>
  <si>
    <t>Salvia superba 'Merleau White'</t>
  </si>
  <si>
    <t>Salvia pratensis 'Rose Rhapsody'</t>
  </si>
  <si>
    <t>Salvia officinalis 'Hexenmantel'</t>
  </si>
  <si>
    <t>Salvia officinalis</t>
  </si>
  <si>
    <t>Salvia nemorosa 'Rosenwein'</t>
  </si>
  <si>
    <t>Sagina subulata</t>
  </si>
  <si>
    <t>Ruta graveolens</t>
  </si>
  <si>
    <t>Rudbeckia triloba</t>
  </si>
  <si>
    <t>Rudbeckia laciniata ´Goldquelle´</t>
  </si>
  <si>
    <t>Rudbeckia fulgida 'Goldsturm'</t>
  </si>
  <si>
    <t>Rosmarinus officinalis</t>
  </si>
  <si>
    <t>Rhodiola sp.</t>
  </si>
  <si>
    <t>Rheum undulatum</t>
  </si>
  <si>
    <t>Pulsatilla vulgaris 'Rubra'</t>
  </si>
  <si>
    <t>Pulsatilla vulgaris 'Alba'</t>
  </si>
  <si>
    <t>Pulmonaria officinalis</t>
  </si>
  <si>
    <t>Primula veris</t>
  </si>
  <si>
    <t>Polygonatum odoratum</t>
  </si>
  <si>
    <t>Physostegia virginiana 'Crystal Peak White'</t>
  </si>
  <si>
    <t>Physalis alkekengi 'Miniature'</t>
  </si>
  <si>
    <t>Phragmites australis 'Variegatus'</t>
  </si>
  <si>
    <t>Solidago x cultorum 'Goldkind'</t>
  </si>
  <si>
    <t>Solidago virgaurea</t>
  </si>
  <si>
    <t>Solidago canadensis 'Golden Baby'</t>
  </si>
  <si>
    <t>Sesleria nitida</t>
  </si>
  <si>
    <t>Sesleria caerulea</t>
  </si>
  <si>
    <t>Sesleria autumnalis</t>
  </si>
  <si>
    <t>Sesleria albicans</t>
  </si>
  <si>
    <t>Sempervivum tectorum</t>
  </si>
  <si>
    <t>Sempervivum arachnoideum</t>
  </si>
  <si>
    <t>Sedum telephium 'Carl'</t>
  </si>
  <si>
    <t>Sedum telephium 'Alba'</t>
  </si>
  <si>
    <t>Sedum spurium 'Voodoo'</t>
  </si>
  <si>
    <t>Sedum sieboldii</t>
  </si>
  <si>
    <t>Sedum reflexum 'Cristatum'</t>
  </si>
  <si>
    <t>Sedum kamtschaticum 'Weihenstephaner Gold'</t>
  </si>
  <si>
    <t>Thymus serpyllum 'Magic Carpet'</t>
  </si>
  <si>
    <t>Thymus coccineus (praecox)</t>
  </si>
  <si>
    <t>Thymus citriodorus 'Aureus'</t>
  </si>
  <si>
    <t>Teucrium chamaedrys</t>
  </si>
  <si>
    <t>Tellima grandiflora</t>
  </si>
  <si>
    <t>Tanacetum coccineum 'Robinson Pink'</t>
  </si>
  <si>
    <t>Symphytum officinale</t>
  </si>
  <si>
    <t>Stokesia laevis</t>
  </si>
  <si>
    <t>Stachys lanata ´Silky Fleece´</t>
  </si>
  <si>
    <t>Stachys byzantina 'Simba'</t>
  </si>
  <si>
    <t>Sporobolus heterolepis</t>
  </si>
  <si>
    <t>Spodiopogon sibiricus</t>
  </si>
  <si>
    <t>Spartina pectinata 'Aureomarginata'</t>
  </si>
  <si>
    <t>Thymus vulgaris</t>
  </si>
  <si>
    <t>Thymus vulgaris 'Tim'</t>
  </si>
  <si>
    <t>Tiarella cordifolia</t>
  </si>
  <si>
    <t>Tradescantia x andersoniana</t>
  </si>
  <si>
    <t>Trollius chinensis 'Neue hybriden'</t>
  </si>
  <si>
    <t>Tussilago farfara</t>
  </si>
  <si>
    <t>Uncinia rubra 'Firedance'</t>
  </si>
  <si>
    <t>Valeriana officinalis</t>
  </si>
  <si>
    <t>Verbascum densiflorum</t>
  </si>
  <si>
    <t>Verbascum nigrum</t>
  </si>
  <si>
    <t>Verbascum phoeniceum</t>
  </si>
  <si>
    <t>Verbena stricta</t>
  </si>
  <si>
    <t>Veronica spicata 'Alba'</t>
  </si>
  <si>
    <t>Veronica spicata ssp. incana</t>
  </si>
  <si>
    <t>Viola odorata 'Konigin Charlotte'</t>
  </si>
  <si>
    <t>Yucca filamentosa</t>
  </si>
  <si>
    <t>Celková částka (bez DPH) :</t>
  </si>
  <si>
    <t>Celková částka (včetně DPH) :</t>
  </si>
  <si>
    <t>pozn. ZB, 200-250 - zemní bal, výška dřeviny
ZB, 16-18 - zemní bal, obvod kmínku dřeviny měřený v 1m 
C 35, 125-150 - kontejner o objemu, výška dřeviny</t>
  </si>
  <si>
    <t>Výsadba trvalek a cibulovin</t>
  </si>
  <si>
    <t>do připravené půdy</t>
  </si>
  <si>
    <t>183 21-1312</t>
  </si>
  <si>
    <t>183 21-1313</t>
  </si>
  <si>
    <t>trvalek</t>
  </si>
  <si>
    <t>cibulí nebo hlíz</t>
  </si>
  <si>
    <t>skrývka zemin schopných zúrodnění ( mocnost vrstvy 40 mm)</t>
  </si>
  <si>
    <t>184 91-11</t>
  </si>
  <si>
    <t>Mulčování záhonů kačírkem nebo drceným kamenivem</t>
  </si>
  <si>
    <t>tloušťky mulče</t>
  </si>
  <si>
    <t>přes 20 do 50 mm</t>
  </si>
  <si>
    <t>184 91-1151</t>
  </si>
  <si>
    <t>kamenivo frakce 8/16 mm</t>
  </si>
  <si>
    <t>183 40 -3 . . .</t>
  </si>
  <si>
    <t>Obdělání půdy</t>
  </si>
  <si>
    <t>kultivátorováním (5x)</t>
  </si>
  <si>
    <t>183 40 -3114</t>
  </si>
  <si>
    <t xml:space="preserve"> v rovině nebo na svahu do 1:5</t>
  </si>
  <si>
    <t>hrabáním (2x)</t>
  </si>
  <si>
    <t>Berberis buxifolia ´Nana´</t>
  </si>
  <si>
    <t>v 10-15, h9x9x10</t>
  </si>
  <si>
    <t>Berberis thunbergii ´Rose Glow´</t>
  </si>
  <si>
    <t>Betula nana</t>
  </si>
  <si>
    <t>v 40-60, ko2l</t>
  </si>
  <si>
    <t>Caryopteris clandonensis ´Summer Sorbet´</t>
  </si>
  <si>
    <t>v 30-40, ko1l</t>
  </si>
  <si>
    <t>Caryopteris clandonensis ´Worcester Gold´</t>
  </si>
  <si>
    <t>v 20-30, ko1l</t>
  </si>
  <si>
    <t>Caryopteris incana ´Sunshine Blue´</t>
  </si>
  <si>
    <t>Cotoneaster ´Little Beauty´</t>
  </si>
  <si>
    <t>v 30-40, h9x9x10</t>
  </si>
  <si>
    <t>Cotoneaster adpressus ´Evergreen´</t>
  </si>
  <si>
    <t>v 20-30, h9x9x10</t>
  </si>
  <si>
    <t>Cotoneaster boisianus</t>
  </si>
  <si>
    <t>Cotoneaster bullatus</t>
  </si>
  <si>
    <t>v 40-60, ko1,5l</t>
  </si>
  <si>
    <t>Cotoneaster congestus</t>
  </si>
  <si>
    <t>Cotoneaster congestus ´Streibs Mayor´</t>
  </si>
  <si>
    <t>v 15-20, h9x9x10</t>
  </si>
  <si>
    <t>Cotoneaster dammeri</t>
  </si>
  <si>
    <t>Cotoneaster dammeri ´Camillo de Schneideri´</t>
  </si>
  <si>
    <t>Cotoneaster dammeri ´Radicans´</t>
  </si>
  <si>
    <t>Cotoneaster horizontalis</t>
  </si>
  <si>
    <t>v 20-30, ko1,5l</t>
  </si>
  <si>
    <t>Cotoneaster microphyllus</t>
  </si>
  <si>
    <t>Cotoneaster nanshan</t>
  </si>
  <si>
    <t>Cotoneaster procumbens ´Streib´s Findling´</t>
  </si>
  <si>
    <t>Cotoneaster salicifolius ´Herbstfeuer´</t>
  </si>
  <si>
    <t>v 40-60, h9x9x10</t>
  </si>
  <si>
    <t>Cotoneaster salicifolius ´Parkteppich´</t>
  </si>
  <si>
    <t>Cytisus ´Apricot Gem´</t>
  </si>
  <si>
    <t>v 15-20, ko2l</t>
  </si>
  <si>
    <t>Cytisus ´Dragonfly´</t>
  </si>
  <si>
    <t>v 20-30, ko2l</t>
  </si>
  <si>
    <t>Cytisus ´Zeelandia´</t>
  </si>
  <si>
    <t>Cytisus decumbens</t>
  </si>
  <si>
    <t>Cytisus purpureus</t>
  </si>
  <si>
    <t>Cytisus scoparius ´Boskoop Ruby´</t>
  </si>
  <si>
    <t>Cytisus scoparius ´Lena´</t>
  </si>
  <si>
    <t>Cytisus x praecox</t>
  </si>
  <si>
    <t>Daphne mezereum</t>
  </si>
  <si>
    <t>Deutzia gracilis</t>
  </si>
  <si>
    <t>Euonymus europaeus ´Red Cascade´</t>
  </si>
  <si>
    <t>Euonymus fortunei ´Emerald Gaiety´</t>
  </si>
  <si>
    <t>Euonymus fortunei ´Sunspot´</t>
  </si>
  <si>
    <t>Forsythia x intermedia ´Minigold´</t>
  </si>
  <si>
    <t>v 30-40, ko1,5l</t>
  </si>
  <si>
    <t>Genista lydia</t>
  </si>
  <si>
    <t>Genista tinctoria</t>
  </si>
  <si>
    <t>Hydrangea macrophylla ´Goldrush´</t>
  </si>
  <si>
    <t>v 10-15, ko1l</t>
  </si>
  <si>
    <t>Hydrangea macrophylla ´Lanarth White´</t>
  </si>
  <si>
    <t>Hydrangea macrophylla ´Maritima´</t>
  </si>
  <si>
    <t>Hydrangea macrophylla ´Pfau´</t>
  </si>
  <si>
    <t>Hydrangea macrophylla ´Renata´</t>
  </si>
  <si>
    <t>Hydrangea macrophylla ´Zaunkönig´</t>
  </si>
  <si>
    <t>Hypericum ´Hidcote´</t>
  </si>
  <si>
    <t>Hypericum androsaemum</t>
  </si>
  <si>
    <t>Hypericum calycinum</t>
  </si>
  <si>
    <t>Hypericum x inodorum ´Rheingold´</t>
  </si>
  <si>
    <t>Chaenomeles japonica ´Sargentii´</t>
  </si>
  <si>
    <t>Ligustrum vulgare ´Lodense´</t>
  </si>
  <si>
    <t>Lonicera nitida</t>
  </si>
  <si>
    <t>v 15-20, ko1l</t>
  </si>
  <si>
    <t>Lonicera pileata ´Purple Pearl´</t>
  </si>
  <si>
    <t>Perovskia atriplicifolia ´Blue Spire´</t>
  </si>
  <si>
    <t>v 40-60, ko1l</t>
  </si>
  <si>
    <t>Photinia x fraseri ´Little Red Robin´</t>
  </si>
  <si>
    <t>Potentilla fruticosa ´Arbuscula´</t>
  </si>
  <si>
    <t>Potentilla fruticosa ´Goldfinger´</t>
  </si>
  <si>
    <t>Potentilla fruticosa ´Jolina´</t>
  </si>
  <si>
    <t>Potentilla fruticosa ´Kobolt´</t>
  </si>
  <si>
    <t>Potentilla fruticosa ´Orlice´</t>
  </si>
  <si>
    <t>Potentilla fruticosa ´Red Ace´</t>
  </si>
  <si>
    <t>Potentilla fruticosa ´Snowflake´</t>
  </si>
  <si>
    <t>Prunus laurocerasus ´Grüner Teppich´</t>
  </si>
  <si>
    <t>Pyracantha coccinea ´Nana´</t>
  </si>
  <si>
    <t>Salix helvetica</t>
  </si>
  <si>
    <t>v 20-30, ko3l</t>
  </si>
  <si>
    <t>Spiraea betulifolia</t>
  </si>
  <si>
    <t>Spiraea japonica ´Albiflora´</t>
  </si>
  <si>
    <t>Spiraea japonica ´Alpina´</t>
  </si>
  <si>
    <t>Spiraea japonica ´Gold Princess´</t>
  </si>
  <si>
    <t>Spiraea japonica ´Little Princess´</t>
  </si>
  <si>
    <t>Spiraea x bumalda ´Anthony Waterer´</t>
  </si>
  <si>
    <t>Spiraea x bumalda ´Froebelii´</t>
  </si>
  <si>
    <t>Weigela florida ´Piccolo´</t>
  </si>
  <si>
    <t>Rosa ´Fairy Queen´</t>
  </si>
  <si>
    <t>30/40, ko1l</t>
  </si>
  <si>
    <t>Rosa ´Schneeflocke´</t>
  </si>
  <si>
    <t>Rosa ´Swany´</t>
  </si>
  <si>
    <t>Rosa ´The Fairy´</t>
  </si>
  <si>
    <t>Rosa čajohybrid</t>
  </si>
  <si>
    <t>Rosa miniaturni</t>
  </si>
  <si>
    <t xml:space="preserve">Salix repens </t>
  </si>
  <si>
    <t>v 30-40,ko2l</t>
  </si>
  <si>
    <t>v 40-60, ko3l</t>
  </si>
  <si>
    <t>v 15-20, ko1,5l</t>
  </si>
  <si>
    <t>v 10-15, ko1,5l</t>
  </si>
  <si>
    <t>v 30-40, ko2l</t>
  </si>
  <si>
    <t>183 10-1112</t>
  </si>
  <si>
    <r>
      <t xml:space="preserve">přes 0,01 </t>
    </r>
    <r>
      <rPr>
        <b/>
        <sz val="10"/>
        <rFont val="Arial Narrow"/>
        <family val="2"/>
      </rPr>
      <t>do 0,02 m2</t>
    </r>
  </si>
  <si>
    <t>184 10 -2111</t>
  </si>
  <si>
    <t>184 10 -2112</t>
  </si>
  <si>
    <r>
      <t>přes 100</t>
    </r>
    <r>
      <rPr>
        <b/>
        <sz val="10"/>
        <rFont val="Arial Narrow"/>
        <family val="2"/>
      </rPr>
      <t xml:space="preserve"> do 200 mm</t>
    </r>
  </si>
  <si>
    <r>
      <t>přes 200</t>
    </r>
    <r>
      <rPr>
        <b/>
        <sz val="10"/>
        <rFont val="Arial Narrow"/>
        <family val="2"/>
      </rPr>
      <t xml:space="preserve"> do 300 mm</t>
    </r>
  </si>
  <si>
    <t>Ukotvení dřeviny kůly</t>
  </si>
  <si>
    <t>184 21-51</t>
  </si>
  <si>
    <t>jedním kůlem délky</t>
  </si>
  <si>
    <t>184 21-5112</t>
  </si>
  <si>
    <t>přes 1 do 2m</t>
  </si>
  <si>
    <t>184 91 -14. . .</t>
  </si>
  <si>
    <t>mulčovací kůrou, při tloušťce mulče do 100 mm</t>
  </si>
  <si>
    <t>dopravní vzdálenost do 5000 m</t>
  </si>
  <si>
    <t>herbicid (množství musí být upřesněno podle vybraného výrobku cca 6l/ha)</t>
  </si>
  <si>
    <t>Lonicera henryi</t>
  </si>
  <si>
    <t>Abies koreana</t>
  </si>
  <si>
    <t>Catalpa bignonioides</t>
  </si>
  <si>
    <t xml:space="preserve">184 85. . </t>
  </si>
  <si>
    <t>Řez stromů prováděný lezeckou technikou</t>
  </si>
  <si>
    <t>alejové stromy, výšky</t>
  </si>
  <si>
    <t>184 85-2312</t>
  </si>
  <si>
    <t>přes 4 do 6 m</t>
  </si>
  <si>
    <t>výchovný (komparativní)</t>
  </si>
  <si>
    <t>184 80-11</t>
  </si>
  <si>
    <t>184 80-1131</t>
  </si>
  <si>
    <t>ve skupinách</t>
  </si>
  <si>
    <t>Ošetření vysazených dřevin</t>
  </si>
  <si>
    <t>Ošetření vysazených květin</t>
  </si>
  <si>
    <t>jednorázově</t>
  </si>
  <si>
    <t xml:space="preserve"> v rovině </t>
  </si>
  <si>
    <t>185 80-41</t>
  </si>
  <si>
    <t>185 80-4111</t>
  </si>
  <si>
    <t>184 91-13</t>
  </si>
  <si>
    <t>184 91-1311</t>
  </si>
  <si>
    <t>Položení mulčovací textilie</t>
  </si>
  <si>
    <t>proti prorůstání plevelů kolem vysázených rostlin</t>
  </si>
  <si>
    <t>Pnd, 50/70 vyvaz., ko1,5l</t>
  </si>
  <si>
    <t>Pnd, 50/70 vyvaz., ko1l</t>
  </si>
  <si>
    <t>Parthenocissus tricuspidata ´Veitchii´</t>
  </si>
  <si>
    <t>Pnd, 30/50vyvaz, ko1,5l</t>
  </si>
  <si>
    <t>Hedera helix ´Goldheart´</t>
  </si>
  <si>
    <t>Pnd,125/150, ko3l</t>
  </si>
  <si>
    <t>Hedera helix</t>
  </si>
  <si>
    <t>Hedera hibernica</t>
  </si>
  <si>
    <t>Hydrangea anomala subsp. Petiolaris</t>
  </si>
  <si>
    <t>Pnd, 15/30 vyvaz., ko1,5l</t>
  </si>
  <si>
    <t>Rubus hybridy</t>
  </si>
  <si>
    <t>Pnd, 20/30, ko1,5l</t>
  </si>
  <si>
    <t>Rosa ´New Dawn´</t>
  </si>
  <si>
    <t>Pnd, 50/80, ko2l</t>
  </si>
  <si>
    <t>Clematis montana ´Fragrant Spring´</t>
  </si>
  <si>
    <t>Lonicera japonica ´Purpurea´</t>
  </si>
  <si>
    <t>Pnd, 60/100 vyvaz., ko10l</t>
  </si>
  <si>
    <t>Lonicera x heckrottii</t>
  </si>
  <si>
    <t>Celastrus orbiculatus</t>
  </si>
  <si>
    <t>Pnd, 20/30, h9x9x10</t>
  </si>
  <si>
    <t>Lonicera x heckrottii ´American Beauty´</t>
  </si>
  <si>
    <t>Euonymus fortunei ´Radicans´</t>
  </si>
  <si>
    <t>Lonicera tellmanniana</t>
  </si>
  <si>
    <t>Pnd, 50/80,ko2l</t>
  </si>
  <si>
    <t>Euonymus fortunei ´Vegetus´</t>
  </si>
  <si>
    <t>Akebia trifoliata</t>
  </si>
  <si>
    <t>Pnd, 30/40, ko2l</t>
  </si>
  <si>
    <t>Buddleja davidii ´Lochinch´</t>
  </si>
  <si>
    <t>v 30-40, ko5l</t>
  </si>
  <si>
    <t>Buddleja davidii ´Marbled White´</t>
  </si>
  <si>
    <t>Spiraea japonica ´Shirobana´</t>
  </si>
  <si>
    <t>Viburnum rhytidophyllum</t>
  </si>
  <si>
    <t>v 80-100, ko10l</t>
  </si>
  <si>
    <t>Viburnum pragense</t>
  </si>
  <si>
    <t>v 60-80, ko10l</t>
  </si>
  <si>
    <t>Prunus laurocerasus ´Mano´</t>
  </si>
  <si>
    <t>v 30-40, ko25l</t>
  </si>
  <si>
    <t>Prunus laurocerasus ´Etna´</t>
  </si>
  <si>
    <t>v 60-80,ko25l</t>
  </si>
  <si>
    <t>Prunus laurocerasus ´Diana´</t>
  </si>
  <si>
    <t>Prunus laurocerasus ´Herbergii´</t>
  </si>
  <si>
    <t>v 80-100,ko20l</t>
  </si>
  <si>
    <t>Prunus laurocerasus ´Caucasica´</t>
  </si>
  <si>
    <t>v 150-175, ko40l</t>
  </si>
  <si>
    <t>Prunus laurocerasus ´Zabeliana´</t>
  </si>
  <si>
    <t>Prunus laurocerasus ´Otto Luyken´</t>
  </si>
  <si>
    <t>Berberis julianae</t>
  </si>
  <si>
    <t>v 25-30, ko3l</t>
  </si>
  <si>
    <t>Berberis x stenophylla</t>
  </si>
  <si>
    <t>Berberis wisleyensis</t>
  </si>
  <si>
    <t>Pyracantha coccinea ´Soleil d´ Or´</t>
  </si>
  <si>
    <t>v 30-40, ko3l</t>
  </si>
  <si>
    <t>Pyracantha coccinea ´Red Column´</t>
  </si>
  <si>
    <t>Pyracantha coccinea ´Dart's red´</t>
  </si>
  <si>
    <t>Kerria japonica ´Golden Guinea´</t>
  </si>
  <si>
    <t>Kerria japonica</t>
  </si>
  <si>
    <t>Kerria japonica ´Pleniflora´</t>
  </si>
  <si>
    <t xml:space="preserve">Laburnum watereri ´Vossii´ </t>
  </si>
  <si>
    <t>v125-150, ko 12l</t>
  </si>
  <si>
    <t>Ilex aquifolium ´Alaska´</t>
  </si>
  <si>
    <t>v 70-80, ko10l</t>
  </si>
  <si>
    <t>Ilex aquifolium ´Silver Queen´</t>
  </si>
  <si>
    <t>Ilex ´Nellie R. Stevens´</t>
  </si>
  <si>
    <t>Ilex x meserveae ´Heckenpracht´</t>
  </si>
  <si>
    <t>Vinnca minor (mix)</t>
  </si>
  <si>
    <t>Pozn. v 40-60, ko 1,5l - výška výpěstku, objem kontejneru</t>
  </si>
  <si>
    <t>k9 - kontejner 9x9x8 cm</t>
  </si>
  <si>
    <t>Rosa polyantky</t>
  </si>
  <si>
    <r>
      <t>přes 400</t>
    </r>
    <r>
      <rPr>
        <b/>
        <sz val="10"/>
        <rFont val="Arial Narrow"/>
        <family val="2"/>
      </rPr>
      <t xml:space="preserve"> do 500 mm</t>
    </r>
  </si>
  <si>
    <r>
      <t xml:space="preserve">přes 0,05 </t>
    </r>
    <r>
      <rPr>
        <b/>
        <sz val="10"/>
        <rFont val="Arial Narrow"/>
        <family val="2"/>
      </rPr>
      <t>do 0,125 m3</t>
    </r>
  </si>
  <si>
    <t>zahradnický kompost (3l/1m2))</t>
  </si>
  <si>
    <t>voda na zálivku  (50l/strom x 3 opakovani)</t>
  </si>
  <si>
    <t>na starém trávníku</t>
  </si>
  <si>
    <t>183 20-5121</t>
  </si>
  <si>
    <t>skrývka zemin schopných zúrodnění ( mocnost vrstvy50 mm)</t>
  </si>
  <si>
    <t>skrývka zemin schopných zúrodnění ( mocnost vrstvy 150 mm)</t>
  </si>
  <si>
    <t>ztratné 1% z celkové ceny materiálu</t>
  </si>
  <si>
    <t>přes 50 do 100 mm</t>
  </si>
  <si>
    <t>184 91-1161</t>
  </si>
  <si>
    <t>štět - pískovec</t>
  </si>
  <si>
    <t>Příplatek k ceně</t>
  </si>
  <si>
    <t>za výsadby na skalky nebo do zídek</t>
  </si>
  <si>
    <t>183 21-1329</t>
  </si>
  <si>
    <t>Hutnění vrstvy kameniva</t>
  </si>
  <si>
    <t>vrstvy do 100 mm</t>
  </si>
  <si>
    <t>Rostlinný materiál - trvalky, skalničky a cibuloviny</t>
  </si>
  <si>
    <t>Založení skalky</t>
  </si>
  <si>
    <t>Alyssum saxatile</t>
  </si>
  <si>
    <t>Armeria maritima ´Vesuv´</t>
  </si>
  <si>
    <t>Aster alpinus ´Happy End´</t>
  </si>
  <si>
    <t>Aster alpinus ´Weise Schone´</t>
  </si>
  <si>
    <t>Aubrieta gracilis ´Kitte Rose Red´</t>
  </si>
  <si>
    <t>Aubrieta tauricola</t>
  </si>
  <si>
    <t>Campanula porscharskyana</t>
  </si>
  <si>
    <t>Campanula portenschlagiana</t>
  </si>
  <si>
    <t>Cerastium tomentosum</t>
  </si>
  <si>
    <t>Cymbalaria muralis</t>
  </si>
  <si>
    <t>Dianthus arenarius</t>
  </si>
  <si>
    <t>Dianthus carthusianorum</t>
  </si>
  <si>
    <t>Dianthus deltoides ´Brillant´</t>
  </si>
  <si>
    <t>Iberis sempervirens ´Snowflake´</t>
  </si>
  <si>
    <t>Oenothera missouriensis</t>
  </si>
  <si>
    <t>Phlox subbulata ´Emerald Cushion Blue´</t>
  </si>
  <si>
    <t>Phlox subbulata ´White Delight´</t>
  </si>
  <si>
    <t>Saxifraga x arendsii ´Alpino Early Lime´</t>
  </si>
  <si>
    <t>Sedum acre</t>
  </si>
  <si>
    <t>Sedum album ´Coral Carpet´</t>
  </si>
  <si>
    <t>Sedum kamtschaticum</t>
  </si>
  <si>
    <t>Thymus praecox ´Coccineus´</t>
  </si>
  <si>
    <t>Thymus serpyllum</t>
  </si>
  <si>
    <t>Thymus x citriodorus ´Aureus´</t>
  </si>
  <si>
    <t>Tulipa saxatilis</t>
  </si>
  <si>
    <t>Tulipa turkestanica</t>
  </si>
  <si>
    <t>Narcissus jonquilla poeticus recurvus</t>
  </si>
  <si>
    <t>Alium moly</t>
  </si>
  <si>
    <t>Anemone blanda Blue Shades</t>
  </si>
  <si>
    <t>Crocus pulchellus</t>
  </si>
  <si>
    <t>Crocus speciosus albus</t>
  </si>
  <si>
    <t>Pozn. K9 - kontejner 9x9x8cm
 C1,5 - objem kontejneru v l
5/+, 11/12 - obvod cibule</t>
  </si>
  <si>
    <t xml:space="preserve">Výsadba trvalek a cibulovin </t>
  </si>
  <si>
    <t>Pro zpracovatele cenové nabídky jsou závazné poznámky u jednotlivých položek, které jsou uvedeny v katalogu popisů a směrných cen stavebních prací CS HSV 2013; 823-1 Plochy a úprava území a 823-2 Rekultivace vydané ÚRS, 2013.</t>
  </si>
  <si>
    <t>v 100-125, ko35l</t>
  </si>
  <si>
    <r>
      <t>Založení trávníku</t>
    </r>
    <r>
      <rPr>
        <sz val="10"/>
        <rFont val="Arial Narrow"/>
        <family val="2"/>
      </rPr>
      <t xml:space="preserve"> na půdě předem připravené s pokosením, naložením, odvozem odpadu</t>
    </r>
  </si>
  <si>
    <r>
      <t>Plošná úprava terénu s urovnáním povrchu</t>
    </r>
    <r>
      <rPr>
        <sz val="10"/>
        <rFont val="Arial Narrow"/>
        <family val="2"/>
      </rPr>
      <t>, bez doplnění ornice, v hornině 1 až 4</t>
    </r>
  </si>
  <si>
    <t>184 91-12</t>
  </si>
  <si>
    <t>Rozprostření valounků</t>
  </si>
  <si>
    <t>frakce 63 až 100 mm</t>
  </si>
  <si>
    <t>184 91-1211</t>
  </si>
  <si>
    <t>Odstranění vyfrézované dřevní hmoty</t>
  </si>
  <si>
    <r>
      <t>travní osivo - parková směs standard 25g/ m</t>
    </r>
    <r>
      <rPr>
        <vertAlign val="superscript"/>
        <sz val="10"/>
        <rFont val="Arial Narrow"/>
        <family val="2"/>
      </rPr>
      <t>2</t>
    </r>
  </si>
  <si>
    <t>Pnd, 30/40 vyvaz., ko1l</t>
  </si>
  <si>
    <t>název rostliny</t>
  </si>
  <si>
    <r>
      <t>Hloubení jamek pro vysazování rostlin</t>
    </r>
    <r>
      <rPr>
        <sz val="10"/>
        <rFont val="Arial Narrow"/>
        <family val="2"/>
      </rPr>
      <t xml:space="preserve"> v hornině 1 až 4 s výměny půdy na 50%,</t>
    </r>
  </si>
  <si>
    <t>voda na zálivku (10l/m2 x 3 opakováni)</t>
  </si>
  <si>
    <r>
      <t>pozvolně působívé tabletové hnojivo</t>
    </r>
    <r>
      <rPr>
        <sz val="9"/>
        <rFont val="Arial Narrow"/>
        <family val="2"/>
      </rPr>
      <t xml:space="preserve"> 
(2 ks/keř)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</si>
</sst>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"/>
    <numFmt numFmtId="166" formatCode="0.000"/>
    <numFmt numFmtId="167" formatCode="#,###"/>
    <numFmt numFmtId="168" formatCode="#,##0.00\ &quot;Kč&quot;"/>
    <numFmt numFmtId="169" formatCode="0.0000"/>
    <numFmt numFmtId="170" formatCode="#,##0.0000"/>
    <numFmt numFmtId="171" formatCode="#,##0.00\ _K_č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  <numFmt numFmtId="177" formatCode="#,##0\ &quot;Kč&quot;"/>
  </numFmts>
  <fonts count="55"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1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color indexed="8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b/>
      <sz val="16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165" fontId="9" fillId="0" borderId="10" xfId="0" applyNumberFormat="1" applyFont="1" applyFill="1" applyBorder="1" applyAlignment="1">
      <alignment horizontal="right"/>
    </xf>
    <xf numFmtId="0" fontId="53" fillId="0" borderId="0" xfId="0" applyFont="1" applyFill="1" applyAlignment="1">
      <alignment/>
    </xf>
    <xf numFmtId="0" fontId="7" fillId="0" borderId="0" xfId="0" applyFont="1" applyAlignment="1">
      <alignment/>
    </xf>
    <xf numFmtId="0" fontId="9" fillId="33" borderId="0" xfId="0" applyFont="1" applyFill="1" applyAlignment="1">
      <alignment/>
    </xf>
    <xf numFmtId="0" fontId="54" fillId="33" borderId="0" xfId="0" applyFont="1" applyFill="1" applyAlignment="1">
      <alignment horizontal="center"/>
    </xf>
    <xf numFmtId="164" fontId="54" fillId="33" borderId="0" xfId="0" applyNumberFormat="1" applyFont="1" applyFill="1" applyAlignment="1">
      <alignment horizontal="center"/>
    </xf>
    <xf numFmtId="1" fontId="54" fillId="33" borderId="0" xfId="0" applyNumberFormat="1" applyFont="1" applyFill="1" applyAlignment="1">
      <alignment horizontal="center"/>
    </xf>
    <xf numFmtId="44" fontId="9" fillId="33" borderId="0" xfId="0" applyNumberFormat="1" applyFont="1" applyFill="1" applyAlignment="1">
      <alignment horizontal="right"/>
    </xf>
    <xf numFmtId="44" fontId="9" fillId="33" borderId="0" xfId="0" applyNumberFormat="1" applyFont="1" applyFill="1" applyAlignment="1">
      <alignment/>
    </xf>
    <xf numFmtId="4" fontId="7" fillId="0" borderId="10" xfId="0" applyNumberFormat="1" applyFont="1" applyFill="1" applyBorder="1" applyAlignment="1">
      <alignment/>
    </xf>
    <xf numFmtId="0" fontId="53" fillId="0" borderId="11" xfId="0" applyFont="1" applyFill="1" applyBorder="1" applyAlignment="1">
      <alignment horizontal="right"/>
    </xf>
    <xf numFmtId="4" fontId="53" fillId="0" borderId="11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53" fillId="0" borderId="0" xfId="0" applyFont="1" applyFill="1" applyAlignment="1">
      <alignment horizontal="right"/>
    </xf>
    <xf numFmtId="4" fontId="53" fillId="0" borderId="0" xfId="0" applyNumberFormat="1" applyFont="1" applyFill="1" applyAlignment="1">
      <alignment/>
    </xf>
    <xf numFmtId="2" fontId="7" fillId="0" borderId="10" xfId="0" applyNumberFormat="1" applyFont="1" applyFill="1" applyBorder="1" applyAlignment="1">
      <alignment horizontal="right" wrapText="1"/>
    </xf>
    <xf numFmtId="4" fontId="53" fillId="0" borderId="10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54" fillId="33" borderId="0" xfId="0" applyFont="1" applyFill="1" applyAlignment="1">
      <alignment/>
    </xf>
    <xf numFmtId="7" fontId="9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12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53" fillId="33" borderId="12" xfId="0" applyFont="1" applyFill="1" applyBorder="1" applyAlignment="1">
      <alignment horizontal="center" vertical="center"/>
    </xf>
    <xf numFmtId="164" fontId="53" fillId="33" borderId="12" xfId="0" applyNumberFormat="1" applyFont="1" applyFill="1" applyBorder="1" applyAlignment="1">
      <alignment horizontal="center" vertical="center"/>
    </xf>
    <xf numFmtId="4" fontId="53" fillId="33" borderId="12" xfId="0" applyNumberFormat="1" applyFont="1" applyFill="1" applyBorder="1" applyAlignment="1">
      <alignment horizontal="center" vertical="center"/>
    </xf>
    <xf numFmtId="4" fontId="53" fillId="33" borderId="12" xfId="0" applyNumberFormat="1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horizontal="center" vertical="center"/>
    </xf>
    <xf numFmtId="164" fontId="53" fillId="33" borderId="0" xfId="0" applyNumberFormat="1" applyFont="1" applyFill="1" applyBorder="1" applyAlignment="1">
      <alignment horizontal="center" vertical="center"/>
    </xf>
    <xf numFmtId="4" fontId="53" fillId="33" borderId="0" xfId="0" applyNumberFormat="1" applyFont="1" applyFill="1" applyBorder="1" applyAlignment="1">
      <alignment horizontal="center" vertical="center"/>
    </xf>
    <xf numFmtId="4" fontId="53" fillId="33" borderId="0" xfId="0" applyNumberFormat="1" applyFont="1" applyFill="1" applyBorder="1" applyAlignment="1">
      <alignment vertical="center"/>
    </xf>
    <xf numFmtId="0" fontId="12" fillId="33" borderId="0" xfId="0" applyFont="1" applyFill="1" applyAlignment="1">
      <alignment/>
    </xf>
    <xf numFmtId="0" fontId="54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3" fillId="0" borderId="12" xfId="0" applyFont="1" applyFill="1" applyBorder="1" applyAlignment="1">
      <alignment vertical="center"/>
    </xf>
    <xf numFmtId="0" fontId="53" fillId="0" borderId="12" xfId="0" applyFont="1" applyFill="1" applyBorder="1" applyAlignment="1">
      <alignment horizontal="center" vertical="center"/>
    </xf>
    <xf numFmtId="164" fontId="53" fillId="0" borderId="12" xfId="0" applyNumberFormat="1" applyFont="1" applyFill="1" applyBorder="1" applyAlignment="1">
      <alignment horizontal="center" vertical="center"/>
    </xf>
    <xf numFmtId="1" fontId="53" fillId="0" borderId="12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vertical="center"/>
    </xf>
    <xf numFmtId="0" fontId="12" fillId="33" borderId="0" xfId="0" applyFont="1" applyFill="1" applyAlignment="1">
      <alignment horizontal="center"/>
    </xf>
    <xf numFmtId="1" fontId="7" fillId="0" borderId="1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4" fontId="12" fillId="33" borderId="0" xfId="0" applyNumberFormat="1" applyFont="1" applyFill="1" applyAlignment="1">
      <alignment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4" fontId="15" fillId="0" borderId="10" xfId="0" applyNumberFormat="1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4" fontId="12" fillId="0" borderId="0" xfId="0" applyNumberFormat="1" applyFont="1" applyAlignment="1">
      <alignment/>
    </xf>
    <xf numFmtId="4" fontId="15" fillId="0" borderId="0" xfId="0" applyNumberFormat="1" applyFont="1" applyFill="1" applyBorder="1" applyAlignment="1">
      <alignment/>
    </xf>
    <xf numFmtId="4" fontId="12" fillId="33" borderId="0" xfId="0" applyNumberFormat="1" applyFont="1" applyFill="1" applyAlignment="1">
      <alignment/>
    </xf>
    <xf numFmtId="0" fontId="11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168" fontId="11" fillId="33" borderId="0" xfId="0" applyNumberFormat="1" applyFont="1" applyFill="1" applyAlignment="1">
      <alignment/>
    </xf>
    <xf numFmtId="168" fontId="11" fillId="33" borderId="0" xfId="0" applyNumberFormat="1" applyFont="1" applyFill="1" applyAlignment="1">
      <alignment horizontal="right"/>
    </xf>
    <xf numFmtId="0" fontId="12" fillId="33" borderId="0" xfId="0" applyFont="1" applyFill="1" applyAlignment="1">
      <alignment horizontal="left"/>
    </xf>
    <xf numFmtId="0" fontId="12" fillId="0" borderId="0" xfId="0" applyFont="1" applyAlignment="1">
      <alignment horizontal="center"/>
    </xf>
    <xf numFmtId="0" fontId="17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2" fontId="7" fillId="33" borderId="12" xfId="0" applyNumberFormat="1" applyFont="1" applyFill="1" applyBorder="1" applyAlignment="1">
      <alignment horizontal="right" vertical="center"/>
    </xf>
    <xf numFmtId="165" fontId="7" fillId="0" borderId="12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164" fontId="7" fillId="33" borderId="0" xfId="0" applyNumberFormat="1" applyFont="1" applyFill="1" applyAlignment="1">
      <alignment horizontal="center" vertical="center"/>
    </xf>
    <xf numFmtId="1" fontId="7" fillId="33" borderId="0" xfId="0" applyNumberFormat="1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164" fontId="7" fillId="33" borderId="12" xfId="0" applyNumberFormat="1" applyFont="1" applyFill="1" applyBorder="1" applyAlignment="1">
      <alignment horizontal="center" vertical="center"/>
    </xf>
    <xf numFmtId="1" fontId="7" fillId="33" borderId="12" xfId="0" applyNumberFormat="1" applyFont="1" applyFill="1" applyBorder="1" applyAlignment="1">
      <alignment horizontal="center" vertical="center"/>
    </xf>
    <xf numFmtId="4" fontId="7" fillId="33" borderId="12" xfId="0" applyNumberFormat="1" applyFont="1" applyFill="1" applyBorder="1" applyAlignment="1">
      <alignment horizontal="center" vertical="center"/>
    </xf>
    <xf numFmtId="1" fontId="53" fillId="33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2" fontId="7" fillId="0" borderId="12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vertical="center"/>
    </xf>
    <xf numFmtId="172" fontId="7" fillId="33" borderId="12" xfId="0" applyNumberFormat="1" applyFont="1" applyFill="1" applyBorder="1" applyAlignment="1">
      <alignment horizontal="center" vertical="center"/>
    </xf>
    <xf numFmtId="4" fontId="7" fillId="33" borderId="12" xfId="0" applyNumberFormat="1" applyFont="1" applyFill="1" applyBorder="1" applyAlignment="1">
      <alignment vertical="center"/>
    </xf>
    <xf numFmtId="172" fontId="7" fillId="33" borderId="13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168" fontId="9" fillId="0" borderId="0" xfId="0" applyNumberFormat="1" applyFont="1" applyFill="1" applyAlignment="1">
      <alignment horizontal="right"/>
    </xf>
    <xf numFmtId="168" fontId="9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9" fillId="34" borderId="0" xfId="0" applyFont="1" applyFill="1" applyBorder="1" applyAlignment="1">
      <alignment horizontal="left" vertical="center"/>
    </xf>
    <xf numFmtId="3" fontId="7" fillId="33" borderId="0" xfId="0" applyNumberFormat="1" applyFont="1" applyFill="1" applyAlignment="1">
      <alignment horizontal="center" vertical="center"/>
    </xf>
    <xf numFmtId="3" fontId="7" fillId="33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33" borderId="12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164" fontId="7" fillId="33" borderId="0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4" fontId="7" fillId="33" borderId="0" xfId="0" applyNumberFormat="1" applyFont="1" applyFill="1" applyBorder="1" applyAlignment="1">
      <alignment vertical="center"/>
    </xf>
    <xf numFmtId="0" fontId="53" fillId="33" borderId="0" xfId="0" applyFont="1" applyFill="1" applyAlignment="1">
      <alignment horizontal="center" vertical="center"/>
    </xf>
    <xf numFmtId="164" fontId="53" fillId="33" borderId="0" xfId="0" applyNumberFormat="1" applyFont="1" applyFill="1" applyAlignment="1">
      <alignment horizontal="center" vertical="center"/>
    </xf>
    <xf numFmtId="1" fontId="53" fillId="33" borderId="0" xfId="0" applyNumberFormat="1" applyFont="1" applyFill="1" applyAlignment="1">
      <alignment horizontal="center" vertical="center"/>
    </xf>
    <xf numFmtId="4" fontId="53" fillId="33" borderId="0" xfId="0" applyNumberFormat="1" applyFont="1" applyFill="1" applyAlignment="1">
      <alignment vertical="center"/>
    </xf>
    <xf numFmtId="0" fontId="53" fillId="33" borderId="0" xfId="0" applyFont="1" applyFill="1" applyAlignment="1">
      <alignment vertical="center"/>
    </xf>
    <xf numFmtId="172" fontId="53" fillId="33" borderId="12" xfId="0" applyNumberFormat="1" applyFont="1" applyFill="1" applyBorder="1" applyAlignment="1">
      <alignment horizontal="center" vertical="center"/>
    </xf>
    <xf numFmtId="172" fontId="53" fillId="33" borderId="0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164" fontId="7" fillId="33" borderId="0" xfId="0" applyNumberFormat="1" applyFont="1" applyFill="1" applyAlignment="1">
      <alignment horizontal="center"/>
    </xf>
    <xf numFmtId="3" fontId="7" fillId="33" borderId="0" xfId="0" applyNumberFormat="1" applyFont="1" applyFill="1" applyAlignment="1">
      <alignment horizontal="center"/>
    </xf>
    <xf numFmtId="4" fontId="7" fillId="33" borderId="0" xfId="0" applyNumberFormat="1" applyFont="1" applyFill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1" fontId="53" fillId="33" borderId="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horizontal="right" vertical="center"/>
    </xf>
    <xf numFmtId="0" fontId="53" fillId="33" borderId="15" xfId="0" applyFont="1" applyFill="1" applyBorder="1" applyAlignment="1">
      <alignment vertical="center"/>
    </xf>
    <xf numFmtId="0" fontId="53" fillId="33" borderId="15" xfId="0" applyFont="1" applyFill="1" applyBorder="1" applyAlignment="1">
      <alignment horizontal="center" vertical="center"/>
    </xf>
    <xf numFmtId="164" fontId="53" fillId="33" borderId="15" xfId="0" applyNumberFormat="1" applyFont="1" applyFill="1" applyBorder="1" applyAlignment="1">
      <alignment horizontal="center" vertical="center"/>
    </xf>
    <xf numFmtId="4" fontId="53" fillId="33" borderId="15" xfId="0" applyNumberFormat="1" applyFont="1" applyFill="1" applyBorder="1" applyAlignment="1">
      <alignment horizontal="center" vertical="center"/>
    </xf>
    <xf numFmtId="4" fontId="53" fillId="33" borderId="15" xfId="0" applyNumberFormat="1" applyFont="1" applyFill="1" applyBorder="1" applyAlignment="1">
      <alignment vertical="center"/>
    </xf>
    <xf numFmtId="2" fontId="8" fillId="33" borderId="0" xfId="0" applyNumberFormat="1" applyFont="1" applyFill="1" applyAlignment="1">
      <alignment horizontal="right" vertical="center"/>
    </xf>
    <xf numFmtId="2" fontId="8" fillId="33" borderId="12" xfId="0" applyNumberFormat="1" applyFont="1" applyFill="1" applyBorder="1" applyAlignment="1">
      <alignment horizontal="center" vertical="center"/>
    </xf>
    <xf numFmtId="2" fontId="7" fillId="33" borderId="12" xfId="0" applyNumberFormat="1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right" vertical="center"/>
    </xf>
    <xf numFmtId="4" fontId="8" fillId="33" borderId="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right" vertical="center"/>
    </xf>
    <xf numFmtId="164" fontId="7" fillId="33" borderId="10" xfId="0" applyNumberFormat="1" applyFont="1" applyFill="1" applyBorder="1" applyAlignment="1">
      <alignment horizontal="center" vertical="center"/>
    </xf>
    <xf numFmtId="4" fontId="8" fillId="33" borderId="15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2" fontId="8" fillId="33" borderId="0" xfId="0" applyNumberFormat="1" applyFont="1" applyFill="1" applyBorder="1" applyAlignment="1">
      <alignment horizontal="right" vertical="center"/>
    </xf>
    <xf numFmtId="1" fontId="7" fillId="33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right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Alignment="1">
      <alignment horizontal="right" vertical="center"/>
    </xf>
    <xf numFmtId="2" fontId="8" fillId="0" borderId="12" xfId="0" applyNumberFormat="1" applyFont="1" applyFill="1" applyBorder="1" applyAlignment="1" applyProtection="1">
      <alignment horizontal="center" vertical="center"/>
      <protection/>
    </xf>
    <xf numFmtId="2" fontId="8" fillId="33" borderId="12" xfId="0" applyNumberFormat="1" applyFont="1" applyFill="1" applyBorder="1" applyAlignment="1">
      <alignment horizontal="right" vertical="center"/>
    </xf>
    <xf numFmtId="2" fontId="8" fillId="33" borderId="0" xfId="0" applyNumberFormat="1" applyFont="1" applyFill="1" applyAlignment="1">
      <alignment horizontal="right"/>
    </xf>
    <xf numFmtId="1" fontId="7" fillId="33" borderId="0" xfId="0" applyNumberFormat="1" applyFont="1" applyFill="1" applyAlignment="1">
      <alignment horizontal="center"/>
    </xf>
    <xf numFmtId="4" fontId="8" fillId="0" borderId="12" xfId="0" applyNumberFormat="1" applyFont="1" applyFill="1" applyBorder="1" applyAlignment="1">
      <alignment horizontal="right" vertical="center"/>
    </xf>
    <xf numFmtId="2" fontId="10" fillId="33" borderId="0" xfId="0" applyNumberFormat="1" applyFont="1" applyFill="1" applyAlignment="1">
      <alignment horizontal="right"/>
    </xf>
    <xf numFmtId="4" fontId="53" fillId="33" borderId="16" xfId="0" applyNumberFormat="1" applyFont="1" applyFill="1" applyBorder="1" applyAlignment="1">
      <alignment horizontal="center" vertical="center"/>
    </xf>
    <xf numFmtId="168" fontId="15" fillId="33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33" borderId="0" xfId="0" applyFont="1" applyFill="1" applyAlignment="1">
      <alignment horizontal="left" vertical="center"/>
    </xf>
    <xf numFmtId="0" fontId="53" fillId="0" borderId="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49" fontId="53" fillId="0" borderId="10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vertical="top" wrapText="1"/>
    </xf>
    <xf numFmtId="3" fontId="7" fillId="0" borderId="10" xfId="0" applyNumberFormat="1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4" fontId="7" fillId="0" borderId="11" xfId="0" applyNumberFormat="1" applyFont="1" applyBorder="1" applyAlignment="1">
      <alignment/>
    </xf>
    <xf numFmtId="4" fontId="7" fillId="33" borderId="10" xfId="0" applyNumberFormat="1" applyFont="1" applyFill="1" applyBorder="1" applyAlignment="1">
      <alignment vertical="center"/>
    </xf>
    <xf numFmtId="4" fontId="53" fillId="0" borderId="12" xfId="0" applyNumberFormat="1" applyFont="1" applyFill="1" applyBorder="1" applyAlignment="1">
      <alignment vertical="center"/>
    </xf>
    <xf numFmtId="4" fontId="7" fillId="0" borderId="0" xfId="0" applyNumberFormat="1" applyFont="1" applyAlignment="1">
      <alignment/>
    </xf>
    <xf numFmtId="0" fontId="53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53" fillId="0" borderId="11" xfId="0" applyNumberFormat="1" applyFont="1" applyFill="1" applyBorder="1" applyAlignment="1">
      <alignment horizontal="right"/>
    </xf>
    <xf numFmtId="4" fontId="53" fillId="0" borderId="0" xfId="0" applyNumberFormat="1" applyFont="1" applyFill="1" applyAlignment="1">
      <alignment horizontal="right"/>
    </xf>
    <xf numFmtId="4" fontId="7" fillId="0" borderId="10" xfId="0" applyNumberFormat="1" applyFont="1" applyFill="1" applyBorder="1" applyAlignment="1">
      <alignment horizontal="right" wrapText="1"/>
    </xf>
    <xf numFmtId="4" fontId="53" fillId="0" borderId="10" xfId="0" applyNumberFormat="1" applyFont="1" applyBorder="1" applyAlignment="1">
      <alignment/>
    </xf>
    <xf numFmtId="4" fontId="53" fillId="0" borderId="10" xfId="0" applyNumberFormat="1" applyFont="1" applyFill="1" applyBorder="1" applyAlignment="1">
      <alignment horizontal="right"/>
    </xf>
    <xf numFmtId="4" fontId="12" fillId="0" borderId="0" xfId="0" applyNumberFormat="1" applyFont="1" applyAlignment="1">
      <alignment horizontal="righ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3" fontId="7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vertical="center"/>
    </xf>
    <xf numFmtId="0" fontId="53" fillId="33" borderId="18" xfId="0" applyFont="1" applyFill="1" applyBorder="1" applyAlignment="1">
      <alignment vertical="center"/>
    </xf>
    <xf numFmtId="0" fontId="53" fillId="33" borderId="12" xfId="0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Alignment="1">
      <alignment horizontal="right" vertical="center"/>
    </xf>
    <xf numFmtId="0" fontId="7" fillId="33" borderId="12" xfId="0" applyFont="1" applyFill="1" applyBorder="1" applyAlignment="1">
      <alignment vertical="center" wrapText="1"/>
    </xf>
    <xf numFmtId="2" fontId="8" fillId="0" borderId="0" xfId="0" applyNumberFormat="1" applyFont="1" applyAlignment="1">
      <alignment horizontal="right"/>
    </xf>
    <xf numFmtId="0" fontId="7" fillId="33" borderId="12" xfId="0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/>
    </xf>
    <xf numFmtId="0" fontId="6" fillId="33" borderId="0" xfId="0" applyFont="1" applyFill="1" applyAlignment="1">
      <alignment horizontal="left" vertical="top" wrapText="1"/>
    </xf>
    <xf numFmtId="0" fontId="7" fillId="33" borderId="12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33" borderId="0" xfId="0" applyFont="1" applyFill="1" applyAlignment="1">
      <alignment horizontal="left" vertical="top" wrapText="1"/>
    </xf>
    <xf numFmtId="0" fontId="7" fillId="0" borderId="13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top" wrapText="1"/>
    </xf>
    <xf numFmtId="0" fontId="11" fillId="34" borderId="11" xfId="0" applyFont="1" applyFill="1" applyBorder="1" applyAlignment="1">
      <alignment horizontal="left" vertical="center"/>
    </xf>
    <xf numFmtId="0" fontId="53" fillId="33" borderId="13" xfId="0" applyFont="1" applyFill="1" applyBorder="1" applyAlignment="1">
      <alignment vertical="center"/>
    </xf>
    <xf numFmtId="0" fontId="53" fillId="33" borderId="18" xfId="0" applyFont="1" applyFill="1" applyBorder="1" applyAlignment="1">
      <alignment vertical="center"/>
    </xf>
    <xf numFmtId="0" fontId="53" fillId="33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top" wrapText="1"/>
    </xf>
    <xf numFmtId="0" fontId="53" fillId="0" borderId="0" xfId="0" applyFont="1" applyFill="1" applyAlignment="1">
      <alignment horizontal="center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F21" sqref="F21"/>
    </sheetView>
  </sheetViews>
  <sheetFormatPr defaultColWidth="9.140625" defaultRowHeight="12"/>
  <cols>
    <col min="1" max="1" width="0.9921875" style="22" customWidth="1"/>
    <col min="2" max="2" width="15.140625" style="86" customWidth="1"/>
    <col min="3" max="3" width="58.7109375" style="22" customWidth="1"/>
    <col min="4" max="4" width="30.7109375" style="22" customWidth="1"/>
    <col min="5" max="5" width="36.140625" style="78" customWidth="1"/>
    <col min="6" max="16384" width="9.28125" style="22" customWidth="1"/>
  </cols>
  <sheetData>
    <row r="1" spans="1:5" ht="20.25">
      <c r="A1" s="67"/>
      <c r="B1" s="87" t="s">
        <v>223</v>
      </c>
      <c r="C1" s="88"/>
      <c r="D1" s="88"/>
      <c r="E1" s="68"/>
    </row>
    <row r="2" spans="1:5" ht="12.75">
      <c r="A2" s="67"/>
      <c r="B2" s="69"/>
      <c r="C2" s="67"/>
      <c r="D2" s="67"/>
      <c r="E2" s="68"/>
    </row>
    <row r="3" spans="1:5" ht="12.75">
      <c r="A3" s="67"/>
      <c r="B3" s="32"/>
      <c r="C3" s="53"/>
      <c r="D3" s="53"/>
      <c r="E3" s="70"/>
    </row>
    <row r="4" spans="1:5" ht="15.75">
      <c r="A4" s="67"/>
      <c r="B4" s="71" t="s">
        <v>47</v>
      </c>
      <c r="C4" s="72" t="s">
        <v>48</v>
      </c>
      <c r="D4" s="72"/>
      <c r="E4" s="73"/>
    </row>
    <row r="5" spans="1:5" ht="15.75">
      <c r="A5" s="67"/>
      <c r="B5" s="74">
        <v>1</v>
      </c>
      <c r="C5" s="75" t="s">
        <v>263</v>
      </c>
      <c r="D5" s="76">
        <f>SUM(Likvidace_pařezu!H96)</f>
        <v>0</v>
      </c>
      <c r="E5" s="73"/>
    </row>
    <row r="6" spans="1:5" ht="15.75">
      <c r="A6" s="67"/>
      <c r="B6" s="74">
        <v>3</v>
      </c>
      <c r="C6" s="75" t="s">
        <v>58</v>
      </c>
      <c r="D6" s="76">
        <f>SUM(Stromy!F25)</f>
        <v>0</v>
      </c>
      <c r="E6" s="77"/>
    </row>
    <row r="7" spans="1:5" ht="15.75">
      <c r="A7" s="67"/>
      <c r="B7" s="74">
        <v>4</v>
      </c>
      <c r="C7" s="75" t="s">
        <v>59</v>
      </c>
      <c r="D7" s="76">
        <f>SUM(Keře!F133)</f>
        <v>0</v>
      </c>
      <c r="E7" s="77"/>
    </row>
    <row r="8" spans="2:4" ht="15.75">
      <c r="B8" s="74">
        <v>5</v>
      </c>
      <c r="C8" s="75" t="s">
        <v>780</v>
      </c>
      <c r="D8" s="76">
        <f>SUM(Trvalky!H333)</f>
        <v>0</v>
      </c>
    </row>
    <row r="9" spans="1:5" ht="15.75">
      <c r="A9" s="67"/>
      <c r="B9" s="74">
        <v>6</v>
      </c>
      <c r="C9" s="75" t="s">
        <v>60</v>
      </c>
      <c r="D9" s="76">
        <f>SUM('Stromy-výsadba'!H90)</f>
        <v>0</v>
      </c>
      <c r="E9" s="79"/>
    </row>
    <row r="10" spans="1:5" ht="15.75">
      <c r="A10" s="67"/>
      <c r="B10" s="74">
        <v>7</v>
      </c>
      <c r="C10" s="75" t="s">
        <v>61</v>
      </c>
      <c r="D10" s="76">
        <f>SUM('Keře-výsadba-skup.'!H111)</f>
        <v>0</v>
      </c>
      <c r="E10" s="77"/>
    </row>
    <row r="11" spans="2:4" ht="15.75">
      <c r="B11" s="74">
        <v>8</v>
      </c>
      <c r="C11" s="75" t="s">
        <v>538</v>
      </c>
      <c r="D11" s="76">
        <f>SUM('Trvalky-vysadba'!H71)</f>
        <v>0</v>
      </c>
    </row>
    <row r="12" spans="1:5" ht="15.75">
      <c r="A12" s="67"/>
      <c r="B12" s="74">
        <v>10</v>
      </c>
      <c r="C12" s="75" t="s">
        <v>781</v>
      </c>
      <c r="D12" s="76">
        <f>SUM(Sklalka!H62)</f>
        <v>0</v>
      </c>
      <c r="E12" s="77"/>
    </row>
    <row r="13" spans="2:5" ht="12.75">
      <c r="B13" s="65"/>
      <c r="C13" s="43"/>
      <c r="D13" s="43"/>
      <c r="E13" s="80"/>
    </row>
    <row r="14" spans="2:5" ht="12.75">
      <c r="B14" s="65"/>
      <c r="C14" s="43"/>
      <c r="D14" s="43"/>
      <c r="E14" s="80"/>
    </row>
    <row r="15" spans="2:5" ht="15.75">
      <c r="B15" s="81" t="s">
        <v>16</v>
      </c>
      <c r="C15" s="82"/>
      <c r="D15" s="83">
        <f>SUM(D5:D14)</f>
        <v>0</v>
      </c>
      <c r="E15" s="84"/>
    </row>
    <row r="16" spans="2:5" ht="15.75">
      <c r="B16" s="81" t="s">
        <v>17</v>
      </c>
      <c r="C16" s="82"/>
      <c r="D16" s="83">
        <f>D15*1.21</f>
        <v>0</v>
      </c>
      <c r="E16" s="83"/>
    </row>
    <row r="17" spans="2:5" ht="15.75">
      <c r="B17" s="81"/>
      <c r="C17" s="82"/>
      <c r="D17" s="83"/>
      <c r="E17" s="83"/>
    </row>
    <row r="18" spans="2:5" ht="52.5" customHeight="1">
      <c r="B18" s="237" t="s">
        <v>267</v>
      </c>
      <c r="C18" s="237"/>
      <c r="D18" s="237"/>
      <c r="E18" s="191"/>
    </row>
    <row r="19" spans="2:5" ht="48" customHeight="1">
      <c r="B19" s="237" t="s">
        <v>815</v>
      </c>
      <c r="C19" s="237"/>
      <c r="D19" s="237"/>
      <c r="E19" s="80"/>
    </row>
    <row r="20" spans="2:5" ht="12.75">
      <c r="B20" s="85"/>
      <c r="C20" s="43"/>
      <c r="D20" s="43"/>
      <c r="E20" s="80"/>
    </row>
  </sheetData>
  <sheetProtection/>
  <mergeCells count="2">
    <mergeCell ref="B19:D19"/>
    <mergeCell ref="B18:D18"/>
  </mergeCells>
  <printOptions horizontalCentered="1"/>
  <pageMargins left="0.7874015748031497" right="0.7874015748031497" top="1.1811023622047245" bottom="0.7874015748031497" header="0.8267716535433072" footer="0.5118110236220472"/>
  <pageSetup firstPageNumber="2" useFirstPageNumber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0"/>
  <sheetViews>
    <sheetView workbookViewId="0" topLeftCell="A70">
      <selection activeCell="H99" sqref="H99"/>
    </sheetView>
  </sheetViews>
  <sheetFormatPr defaultColWidth="9.140625" defaultRowHeight="12"/>
  <cols>
    <col min="1" max="1" width="1.7109375" style="12" customWidth="1"/>
    <col min="2" max="2" width="14.00390625" style="12" customWidth="1"/>
    <col min="3" max="3" width="30.28125" style="12" customWidth="1"/>
    <col min="4" max="4" width="7.421875" style="12" customWidth="1"/>
    <col min="5" max="7" width="11.7109375" style="12" customWidth="1"/>
    <col min="8" max="8" width="15.00390625" style="209" customWidth="1"/>
    <col min="9" max="16384" width="9.28125" style="12" customWidth="1"/>
  </cols>
  <sheetData>
    <row r="2" spans="2:8" ht="15.75">
      <c r="B2" s="193" t="s">
        <v>263</v>
      </c>
      <c r="C2" s="194"/>
      <c r="D2" s="194"/>
      <c r="E2" s="194"/>
      <c r="F2" s="194"/>
      <c r="G2" s="194"/>
      <c r="H2" s="206"/>
    </row>
    <row r="4" spans="2:8" ht="12.75">
      <c r="B4" s="33" t="s">
        <v>100</v>
      </c>
      <c r="C4" s="45" t="s">
        <v>101</v>
      </c>
      <c r="D4" s="105"/>
      <c r="E4" s="168"/>
      <c r="F4" s="106"/>
      <c r="G4" s="107"/>
      <c r="H4" s="108"/>
    </row>
    <row r="5" spans="2:8" ht="12.75">
      <c r="B5" s="33"/>
      <c r="C5" s="33" t="s">
        <v>102</v>
      </c>
      <c r="D5" s="105"/>
      <c r="E5" s="168"/>
      <c r="F5" s="106"/>
      <c r="G5" s="107"/>
      <c r="H5" s="108"/>
    </row>
    <row r="6" spans="2:8" ht="12.75">
      <c r="B6" s="33"/>
      <c r="C6" s="33" t="s">
        <v>103</v>
      </c>
      <c r="D6" s="105"/>
      <c r="E6" s="168"/>
      <c r="F6" s="106"/>
      <c r="G6" s="107"/>
      <c r="H6" s="108"/>
    </row>
    <row r="7" spans="2:8" ht="15">
      <c r="B7" s="33"/>
      <c r="C7" s="33" t="s">
        <v>214</v>
      </c>
      <c r="D7" s="105"/>
      <c r="E7" s="168"/>
      <c r="F7" s="106"/>
      <c r="G7" s="107"/>
      <c r="H7" s="108"/>
    </row>
    <row r="8" spans="2:8" ht="12.75">
      <c r="B8" s="238"/>
      <c r="C8" s="238"/>
      <c r="D8" s="109" t="s">
        <v>22</v>
      </c>
      <c r="E8" s="169" t="s">
        <v>23</v>
      </c>
      <c r="F8" s="110" t="s">
        <v>24</v>
      </c>
      <c r="G8" s="111" t="s">
        <v>25</v>
      </c>
      <c r="H8" s="112" t="s">
        <v>26</v>
      </c>
    </row>
    <row r="9" spans="2:8" ht="15">
      <c r="B9" s="230" t="s">
        <v>104</v>
      </c>
      <c r="C9" s="229" t="s">
        <v>27</v>
      </c>
      <c r="D9" s="34" t="s">
        <v>215</v>
      </c>
      <c r="E9" s="171"/>
      <c r="F9" s="35">
        <v>0</v>
      </c>
      <c r="G9" s="36">
        <v>52</v>
      </c>
      <c r="H9" s="37">
        <f>SUM(E9*G9)</f>
        <v>0</v>
      </c>
    </row>
    <row r="10" spans="2:8" ht="12.75">
      <c r="B10" s="38"/>
      <c r="C10" s="38" t="s">
        <v>105</v>
      </c>
      <c r="D10" s="39"/>
      <c r="E10" s="172"/>
      <c r="F10" s="40"/>
      <c r="G10" s="41"/>
      <c r="H10" s="42"/>
    </row>
    <row r="11" spans="2:8" ht="15">
      <c r="B11" s="33"/>
      <c r="C11" s="33" t="s">
        <v>214</v>
      </c>
      <c r="D11" s="105"/>
      <c r="E11" s="168"/>
      <c r="F11" s="106"/>
      <c r="G11" s="107"/>
      <c r="H11" s="108"/>
    </row>
    <row r="12" spans="2:8" ht="12.75">
      <c r="B12" s="238"/>
      <c r="C12" s="238"/>
      <c r="D12" s="109" t="s">
        <v>22</v>
      </c>
      <c r="E12" s="169" t="s">
        <v>23</v>
      </c>
      <c r="F12" s="110" t="s">
        <v>24</v>
      </c>
      <c r="G12" s="111" t="s">
        <v>25</v>
      </c>
      <c r="H12" s="112" t="s">
        <v>26</v>
      </c>
    </row>
    <row r="13" spans="2:8" ht="15">
      <c r="B13" s="230" t="s">
        <v>106</v>
      </c>
      <c r="C13" s="229" t="s">
        <v>27</v>
      </c>
      <c r="D13" s="34" t="s">
        <v>215</v>
      </c>
      <c r="E13" s="171"/>
      <c r="F13" s="35">
        <v>0</v>
      </c>
      <c r="G13" s="36">
        <v>124</v>
      </c>
      <c r="H13" s="37">
        <f>SUM(E13*G13)</f>
        <v>0</v>
      </c>
    </row>
    <row r="14" spans="2:8" ht="12.75">
      <c r="B14" s="38"/>
      <c r="C14" s="38"/>
      <c r="D14" s="39"/>
      <c r="E14" s="172"/>
      <c r="F14" s="40"/>
      <c r="G14" s="41"/>
      <c r="H14" s="42"/>
    </row>
    <row r="15" spans="2:8" ht="12.75">
      <c r="B15" s="33" t="s">
        <v>133</v>
      </c>
      <c r="C15" s="45" t="s">
        <v>134</v>
      </c>
      <c r="D15" s="105"/>
      <c r="E15" s="168"/>
      <c r="F15" s="106"/>
      <c r="G15" s="107"/>
      <c r="H15" s="108"/>
    </row>
    <row r="16" spans="2:8" ht="12.75">
      <c r="B16" s="33"/>
      <c r="C16" s="33" t="s">
        <v>135</v>
      </c>
      <c r="D16" s="105"/>
      <c r="E16" s="168"/>
      <c r="F16" s="106"/>
      <c r="G16" s="107"/>
      <c r="H16" s="108"/>
    </row>
    <row r="17" spans="2:8" ht="12.75">
      <c r="B17" s="33"/>
      <c r="C17" s="33" t="s">
        <v>136</v>
      </c>
      <c r="D17" s="105"/>
      <c r="E17" s="168"/>
      <c r="F17" s="106"/>
      <c r="G17" s="107"/>
      <c r="H17" s="108"/>
    </row>
    <row r="18" spans="2:8" ht="12.75">
      <c r="B18" s="238"/>
      <c r="C18" s="238"/>
      <c r="D18" s="109" t="s">
        <v>22</v>
      </c>
      <c r="E18" s="169" t="s">
        <v>23</v>
      </c>
      <c r="F18" s="110" t="s">
        <v>24</v>
      </c>
      <c r="G18" s="111" t="s">
        <v>25</v>
      </c>
      <c r="H18" s="112" t="s">
        <v>26</v>
      </c>
    </row>
    <row r="19" spans="2:8" ht="12.75">
      <c r="B19" s="46" t="s">
        <v>244</v>
      </c>
      <c r="C19" s="46" t="s">
        <v>245</v>
      </c>
      <c r="D19" s="173" t="s">
        <v>29</v>
      </c>
      <c r="E19" s="174"/>
      <c r="F19" s="175">
        <v>0</v>
      </c>
      <c r="G19" s="190">
        <v>9</v>
      </c>
      <c r="H19" s="207">
        <f>SUM(E19*G19)</f>
        <v>0</v>
      </c>
    </row>
    <row r="20" spans="2:8" ht="12.75">
      <c r="B20" s="46" t="s">
        <v>246</v>
      </c>
      <c r="C20" s="46" t="s">
        <v>247</v>
      </c>
      <c r="D20" s="173" t="s">
        <v>29</v>
      </c>
      <c r="E20" s="174"/>
      <c r="F20" s="175">
        <v>0</v>
      </c>
      <c r="G20" s="166">
        <v>2</v>
      </c>
      <c r="H20" s="207">
        <f>SUM(E20*G20)</f>
        <v>0</v>
      </c>
    </row>
    <row r="21" spans="2:8" ht="12.75">
      <c r="B21" s="163" t="s">
        <v>137</v>
      </c>
      <c r="C21" s="163" t="s">
        <v>216</v>
      </c>
      <c r="D21" s="164" t="s">
        <v>29</v>
      </c>
      <c r="E21" s="176"/>
      <c r="F21" s="165">
        <v>0</v>
      </c>
      <c r="G21" s="166">
        <v>4</v>
      </c>
      <c r="H21" s="167">
        <f>SUM(E21*G21)</f>
        <v>0</v>
      </c>
    </row>
    <row r="22" spans="2:8" ht="12.75">
      <c r="B22" s="38"/>
      <c r="C22" s="38"/>
      <c r="D22" s="39"/>
      <c r="E22" s="172"/>
      <c r="F22" s="40"/>
      <c r="G22" s="41"/>
      <c r="H22" s="42"/>
    </row>
    <row r="23" spans="2:8" ht="12.75">
      <c r="B23" s="33" t="s">
        <v>107</v>
      </c>
      <c r="C23" s="45" t="s">
        <v>108</v>
      </c>
      <c r="D23" s="39"/>
      <c r="E23" s="172"/>
      <c r="F23" s="40"/>
      <c r="G23" s="41"/>
      <c r="H23" s="42"/>
    </row>
    <row r="24" spans="2:8" ht="12.75">
      <c r="B24" s="38"/>
      <c r="C24" s="44" t="s">
        <v>27</v>
      </c>
      <c r="D24" s="39"/>
      <c r="E24" s="172"/>
      <c r="F24" s="40"/>
      <c r="G24" s="41"/>
      <c r="H24" s="42"/>
    </row>
    <row r="25" spans="2:8" ht="12.75">
      <c r="B25" s="38"/>
      <c r="C25" s="38" t="s">
        <v>248</v>
      </c>
      <c r="D25" s="39"/>
      <c r="E25" s="172"/>
      <c r="F25" s="40"/>
      <c r="G25" s="41"/>
      <c r="H25" s="42"/>
    </row>
    <row r="26" spans="2:8" ht="12.75">
      <c r="B26" s="238"/>
      <c r="C26" s="238"/>
      <c r="D26" s="109" t="s">
        <v>22</v>
      </c>
      <c r="E26" s="169" t="s">
        <v>23</v>
      </c>
      <c r="F26" s="110" t="s">
        <v>24</v>
      </c>
      <c r="G26" s="111" t="s">
        <v>25</v>
      </c>
      <c r="H26" s="112" t="s">
        <v>26</v>
      </c>
    </row>
    <row r="27" spans="2:8" s="177" customFormat="1" ht="12.75">
      <c r="B27" s="230" t="s">
        <v>123</v>
      </c>
      <c r="C27" s="228" t="s">
        <v>124</v>
      </c>
      <c r="D27" s="34" t="s">
        <v>29</v>
      </c>
      <c r="E27" s="171"/>
      <c r="F27" s="35">
        <v>0</v>
      </c>
      <c r="G27" s="36">
        <v>9</v>
      </c>
      <c r="H27" s="37">
        <f aca="true" t="shared" si="0" ref="H27:H32">SUM(E27*G27)</f>
        <v>0</v>
      </c>
    </row>
    <row r="28" spans="2:8" ht="12.75">
      <c r="B28" s="230" t="s">
        <v>109</v>
      </c>
      <c r="C28" s="230" t="s">
        <v>217</v>
      </c>
      <c r="D28" s="34" t="s">
        <v>29</v>
      </c>
      <c r="E28" s="171"/>
      <c r="F28" s="35">
        <v>0</v>
      </c>
      <c r="G28" s="36">
        <v>4</v>
      </c>
      <c r="H28" s="37">
        <f t="shared" si="0"/>
        <v>0</v>
      </c>
    </row>
    <row r="29" spans="2:8" ht="12.75">
      <c r="B29" s="230" t="s">
        <v>110</v>
      </c>
      <c r="C29" s="230" t="s">
        <v>218</v>
      </c>
      <c r="D29" s="34" t="s">
        <v>29</v>
      </c>
      <c r="E29" s="171"/>
      <c r="F29" s="35">
        <v>0</v>
      </c>
      <c r="G29" s="36">
        <v>2</v>
      </c>
      <c r="H29" s="37">
        <f t="shared" si="0"/>
        <v>0</v>
      </c>
    </row>
    <row r="30" spans="2:8" s="177" customFormat="1" ht="14.25" customHeight="1">
      <c r="B30" s="230" t="s">
        <v>125</v>
      </c>
      <c r="C30" s="230" t="s">
        <v>216</v>
      </c>
      <c r="D30" s="34" t="s">
        <v>29</v>
      </c>
      <c r="E30" s="171"/>
      <c r="F30" s="35">
        <v>0</v>
      </c>
      <c r="G30" s="36">
        <v>1</v>
      </c>
      <c r="H30" s="37">
        <f t="shared" si="0"/>
        <v>0</v>
      </c>
    </row>
    <row r="31" spans="2:8" ht="12.75">
      <c r="B31" s="230" t="s">
        <v>111</v>
      </c>
      <c r="C31" s="230" t="s">
        <v>219</v>
      </c>
      <c r="D31" s="34" t="s">
        <v>30</v>
      </c>
      <c r="E31" s="171"/>
      <c r="F31" s="35">
        <v>0</v>
      </c>
      <c r="G31" s="36">
        <v>1</v>
      </c>
      <c r="H31" s="37">
        <f t="shared" si="0"/>
        <v>0</v>
      </c>
    </row>
    <row r="32" spans="2:8" ht="12.75">
      <c r="B32" s="230" t="s">
        <v>112</v>
      </c>
      <c r="C32" s="230" t="s">
        <v>220</v>
      </c>
      <c r="D32" s="34" t="s">
        <v>29</v>
      </c>
      <c r="E32" s="171"/>
      <c r="F32" s="35">
        <v>0</v>
      </c>
      <c r="G32" s="36">
        <v>2</v>
      </c>
      <c r="H32" s="37">
        <f t="shared" si="0"/>
        <v>0</v>
      </c>
    </row>
    <row r="33" spans="2:8" ht="12.75">
      <c r="B33" s="38"/>
      <c r="C33" s="38"/>
      <c r="D33" s="39"/>
      <c r="E33" s="172"/>
      <c r="F33" s="40"/>
      <c r="G33" s="41"/>
      <c r="H33" s="42"/>
    </row>
    <row r="34" spans="2:8" ht="12.75">
      <c r="B34" s="33" t="s">
        <v>113</v>
      </c>
      <c r="C34" s="45" t="s">
        <v>249</v>
      </c>
      <c r="D34" s="105"/>
      <c r="E34" s="168"/>
      <c r="F34" s="106"/>
      <c r="G34" s="107"/>
      <c r="H34" s="108"/>
    </row>
    <row r="35" spans="2:8" ht="12.75">
      <c r="B35" s="33"/>
      <c r="C35" s="45" t="s">
        <v>114</v>
      </c>
      <c r="D35" s="105"/>
      <c r="E35" s="168"/>
      <c r="F35" s="106"/>
      <c r="G35" s="107"/>
      <c r="H35" s="108"/>
    </row>
    <row r="36" spans="2:8" ht="12.75">
      <c r="B36" s="137"/>
      <c r="C36" s="45" t="s">
        <v>115</v>
      </c>
      <c r="D36" s="139"/>
      <c r="E36" s="178"/>
      <c r="F36" s="140"/>
      <c r="G36" s="179"/>
      <c r="H36" s="142"/>
    </row>
    <row r="37" spans="2:8" ht="12.75">
      <c r="B37" s="239"/>
      <c r="C37" s="238"/>
      <c r="D37" s="109" t="s">
        <v>22</v>
      </c>
      <c r="E37" s="169" t="s">
        <v>23</v>
      </c>
      <c r="F37" s="110" t="s">
        <v>24</v>
      </c>
      <c r="G37" s="111" t="s">
        <v>25</v>
      </c>
      <c r="H37" s="112" t="s">
        <v>26</v>
      </c>
    </row>
    <row r="38" spans="2:8" ht="15">
      <c r="B38" s="46" t="s">
        <v>116</v>
      </c>
      <c r="C38" s="229" t="s">
        <v>27</v>
      </c>
      <c r="D38" s="34" t="s">
        <v>215</v>
      </c>
      <c r="E38" s="171"/>
      <c r="F38" s="35">
        <v>0</v>
      </c>
      <c r="G38" s="36">
        <v>10</v>
      </c>
      <c r="H38" s="37">
        <f>SUM(E38*G38)</f>
        <v>0</v>
      </c>
    </row>
    <row r="39" spans="2:8" ht="12.75">
      <c r="B39" s="137"/>
      <c r="C39" s="137"/>
      <c r="D39" s="139"/>
      <c r="E39" s="178"/>
      <c r="F39" s="140"/>
      <c r="G39" s="179"/>
      <c r="H39" s="142"/>
    </row>
    <row r="40" spans="2:8" ht="12.75">
      <c r="B40" s="33" t="s">
        <v>117</v>
      </c>
      <c r="C40" s="45" t="s">
        <v>823</v>
      </c>
      <c r="D40" s="105"/>
      <c r="E40" s="168"/>
      <c r="F40" s="106"/>
      <c r="G40" s="107"/>
      <c r="H40" s="108"/>
    </row>
    <row r="41" spans="2:8" ht="12.75">
      <c r="B41" s="33"/>
      <c r="C41" s="45" t="s">
        <v>114</v>
      </c>
      <c r="D41" s="105"/>
      <c r="E41" s="168"/>
      <c r="F41" s="106"/>
      <c r="G41" s="107"/>
      <c r="H41" s="108"/>
    </row>
    <row r="42" spans="2:8" ht="12.75">
      <c r="B42" s="137"/>
      <c r="C42" s="45" t="s">
        <v>115</v>
      </c>
      <c r="D42" s="139"/>
      <c r="E42" s="178"/>
      <c r="F42" s="140"/>
      <c r="G42" s="179"/>
      <c r="H42" s="142"/>
    </row>
    <row r="43" spans="2:8" ht="12.75">
      <c r="B43" s="239"/>
      <c r="C43" s="238"/>
      <c r="D43" s="109" t="s">
        <v>22</v>
      </c>
      <c r="E43" s="169" t="s">
        <v>23</v>
      </c>
      <c r="F43" s="110" t="s">
        <v>24</v>
      </c>
      <c r="G43" s="111" t="s">
        <v>25</v>
      </c>
      <c r="H43" s="112" t="s">
        <v>26</v>
      </c>
    </row>
    <row r="44" spans="2:8" ht="15">
      <c r="B44" s="46" t="s">
        <v>118</v>
      </c>
      <c r="C44" s="229" t="s">
        <v>27</v>
      </c>
      <c r="D44" s="34" t="s">
        <v>215</v>
      </c>
      <c r="E44" s="171"/>
      <c r="F44" s="35">
        <v>0</v>
      </c>
      <c r="G44" s="36">
        <v>10</v>
      </c>
      <c r="H44" s="37">
        <f>SUM(E44*G44)</f>
        <v>0</v>
      </c>
    </row>
    <row r="45" spans="2:8" ht="12.75">
      <c r="B45" s="137"/>
      <c r="C45" s="137"/>
      <c r="D45" s="139"/>
      <c r="E45" s="178"/>
      <c r="F45" s="140"/>
      <c r="G45" s="179"/>
      <c r="H45" s="142"/>
    </row>
    <row r="46" spans="2:8" ht="12.75">
      <c r="B46" s="33" t="s">
        <v>119</v>
      </c>
      <c r="C46" s="45" t="s">
        <v>120</v>
      </c>
      <c r="D46" s="105"/>
      <c r="E46" s="168"/>
      <c r="F46" s="106"/>
      <c r="G46" s="107"/>
      <c r="H46" s="108"/>
    </row>
    <row r="47" spans="2:8" ht="12.75">
      <c r="B47" s="33"/>
      <c r="C47" s="45" t="s">
        <v>114</v>
      </c>
      <c r="D47" s="105"/>
      <c r="E47" s="168"/>
      <c r="F47" s="106"/>
      <c r="G47" s="107"/>
      <c r="H47" s="108"/>
    </row>
    <row r="48" spans="2:8" ht="12.75">
      <c r="B48" s="137"/>
      <c r="C48" s="45" t="s">
        <v>115</v>
      </c>
      <c r="D48" s="139"/>
      <c r="E48" s="178"/>
      <c r="F48" s="140"/>
      <c r="G48" s="179"/>
      <c r="H48" s="142"/>
    </row>
    <row r="49" spans="2:8" ht="12.75">
      <c r="B49" s="239"/>
      <c r="C49" s="238"/>
      <c r="D49" s="109" t="s">
        <v>22</v>
      </c>
      <c r="E49" s="169" t="s">
        <v>23</v>
      </c>
      <c r="F49" s="110" t="s">
        <v>24</v>
      </c>
      <c r="G49" s="111" t="s">
        <v>25</v>
      </c>
      <c r="H49" s="112" t="s">
        <v>26</v>
      </c>
    </row>
    <row r="50" spans="2:8" ht="15">
      <c r="B50" s="46" t="s">
        <v>121</v>
      </c>
      <c r="C50" s="229" t="s">
        <v>27</v>
      </c>
      <c r="D50" s="34" t="s">
        <v>215</v>
      </c>
      <c r="E50" s="171"/>
      <c r="F50" s="35">
        <v>0</v>
      </c>
      <c r="G50" s="36">
        <v>10</v>
      </c>
      <c r="H50" s="37">
        <f>SUM(E50*G50)</f>
        <v>0</v>
      </c>
    </row>
    <row r="51" spans="2:8" ht="12.75">
      <c r="B51" s="137"/>
      <c r="C51" s="137"/>
      <c r="D51" s="139"/>
      <c r="E51" s="178"/>
      <c r="F51" s="140"/>
      <c r="G51" s="179"/>
      <c r="H51" s="142"/>
    </row>
    <row r="52" spans="2:8" ht="12.75">
      <c r="B52" s="137"/>
      <c r="C52" s="137"/>
      <c r="D52" s="139"/>
      <c r="E52" s="178"/>
      <c r="F52" s="140"/>
      <c r="G52" s="179"/>
      <c r="H52" s="142"/>
    </row>
    <row r="53" spans="2:8" ht="12.75">
      <c r="B53" s="47" t="s">
        <v>63</v>
      </c>
      <c r="C53" s="48" t="s">
        <v>64</v>
      </c>
      <c r="D53" s="54"/>
      <c r="E53" s="180"/>
      <c r="F53" s="55"/>
      <c r="G53" s="56"/>
      <c r="H53" s="57"/>
    </row>
    <row r="54" spans="2:8" ht="12.75">
      <c r="B54" s="47"/>
      <c r="C54" s="47" t="s">
        <v>65</v>
      </c>
      <c r="D54" s="54"/>
      <c r="E54" s="180"/>
      <c r="F54" s="55"/>
      <c r="G54" s="56"/>
      <c r="H54" s="57"/>
    </row>
    <row r="55" spans="2:8" ht="12.75">
      <c r="B55" s="242"/>
      <c r="C55" s="243"/>
      <c r="D55" s="59" t="s">
        <v>22</v>
      </c>
      <c r="E55" s="181" t="s">
        <v>23</v>
      </c>
      <c r="F55" s="60" t="s">
        <v>24</v>
      </c>
      <c r="G55" s="61" t="s">
        <v>25</v>
      </c>
      <c r="H55" s="62" t="s">
        <v>26</v>
      </c>
    </row>
    <row r="56" spans="2:8" ht="15">
      <c r="B56" s="49" t="s">
        <v>66</v>
      </c>
      <c r="C56" s="49" t="s">
        <v>57</v>
      </c>
      <c r="D56" s="50" t="s">
        <v>221</v>
      </c>
      <c r="E56" s="182"/>
      <c r="F56" s="51">
        <v>0</v>
      </c>
      <c r="G56" s="52">
        <v>4</v>
      </c>
      <c r="H56" s="208">
        <f>SUM(E56*G56)</f>
        <v>0</v>
      </c>
    </row>
    <row r="57" spans="2:8" ht="12.75">
      <c r="B57" s="33"/>
      <c r="C57" s="33"/>
      <c r="D57" s="105"/>
      <c r="E57" s="168"/>
      <c r="F57" s="106"/>
      <c r="G57" s="107"/>
      <c r="H57" s="108"/>
    </row>
    <row r="58" spans="2:8" ht="12.75">
      <c r="B58" s="47" t="s">
        <v>9</v>
      </c>
      <c r="C58" s="48" t="s">
        <v>10</v>
      </c>
      <c r="D58" s="54"/>
      <c r="E58" s="183"/>
      <c r="F58" s="55"/>
      <c r="G58" s="56"/>
      <c r="H58" s="57"/>
    </row>
    <row r="59" spans="2:8" ht="12.75">
      <c r="B59" s="47"/>
      <c r="C59" s="47"/>
      <c r="D59" s="54"/>
      <c r="E59" s="183"/>
      <c r="F59" s="55"/>
      <c r="G59" s="56"/>
      <c r="H59" s="57"/>
    </row>
    <row r="60" spans="2:8" ht="12.75">
      <c r="B60" s="58"/>
      <c r="C60" s="58"/>
      <c r="D60" s="59" t="s">
        <v>22</v>
      </c>
      <c r="E60" s="184" t="s">
        <v>62</v>
      </c>
      <c r="F60" s="60" t="s">
        <v>24</v>
      </c>
      <c r="G60" s="61" t="s">
        <v>25</v>
      </c>
      <c r="H60" s="62" t="s">
        <v>26</v>
      </c>
    </row>
    <row r="61" spans="2:8" ht="25.5">
      <c r="B61" s="58" t="s">
        <v>99</v>
      </c>
      <c r="C61" s="160" t="s">
        <v>11</v>
      </c>
      <c r="D61" s="59" t="s">
        <v>8</v>
      </c>
      <c r="E61" s="63"/>
      <c r="F61" s="60">
        <v>0</v>
      </c>
      <c r="G61" s="61">
        <v>4</v>
      </c>
      <c r="H61" s="64">
        <f>SUM(E61*G61)</f>
        <v>0</v>
      </c>
    </row>
    <row r="62" spans="2:8" ht="12.75">
      <c r="B62" s="96"/>
      <c r="C62" s="161"/>
      <c r="D62" s="97"/>
      <c r="E62" s="162"/>
      <c r="F62" s="98"/>
      <c r="G62" s="99"/>
      <c r="H62" s="100"/>
    </row>
    <row r="63" spans="1:8" ht="12.75">
      <c r="A63" s="33"/>
      <c r="B63" s="33" t="s">
        <v>258</v>
      </c>
      <c r="C63" s="45" t="s">
        <v>817</v>
      </c>
      <c r="D63" s="105"/>
      <c r="E63" s="168"/>
      <c r="F63" s="106"/>
      <c r="G63" s="133"/>
      <c r="H63" s="108"/>
    </row>
    <row r="64" spans="1:8" ht="12.75">
      <c r="A64" s="33"/>
      <c r="B64" s="33"/>
      <c r="C64" s="33" t="s">
        <v>250</v>
      </c>
      <c r="D64" s="105"/>
      <c r="E64" s="168"/>
      <c r="F64" s="106"/>
      <c r="G64" s="133"/>
      <c r="H64" s="108"/>
    </row>
    <row r="65" spans="1:8" ht="12.75">
      <c r="A65" s="33"/>
      <c r="B65" s="137"/>
      <c r="C65" s="137" t="s">
        <v>260</v>
      </c>
      <c r="D65" s="139"/>
      <c r="E65" s="178"/>
      <c r="F65" s="140"/>
      <c r="G65" s="141"/>
      <c r="H65" s="142"/>
    </row>
    <row r="66" spans="1:8" ht="11.25" customHeight="1">
      <c r="A66" s="33"/>
      <c r="B66" s="45" t="s">
        <v>251</v>
      </c>
      <c r="C66" s="33"/>
      <c r="D66" s="105"/>
      <c r="E66" s="168"/>
      <c r="F66" s="106"/>
      <c r="G66" s="133"/>
      <c r="H66" s="108"/>
    </row>
    <row r="67" spans="1:8" ht="11.25" customHeight="1">
      <c r="A67" s="33"/>
      <c r="B67" s="238"/>
      <c r="C67" s="238"/>
      <c r="D67" s="109" t="s">
        <v>22</v>
      </c>
      <c r="E67" s="184" t="s">
        <v>62</v>
      </c>
      <c r="F67" s="110" t="s">
        <v>24</v>
      </c>
      <c r="G67" s="134" t="s">
        <v>25</v>
      </c>
      <c r="H67" s="112" t="s">
        <v>26</v>
      </c>
    </row>
    <row r="68" spans="1:8" ht="15">
      <c r="A68" s="135"/>
      <c r="B68" s="228" t="s">
        <v>259</v>
      </c>
      <c r="C68" s="228" t="s">
        <v>27</v>
      </c>
      <c r="D68" s="109" t="s">
        <v>228</v>
      </c>
      <c r="E68" s="185"/>
      <c r="F68" s="110">
        <v>0</v>
      </c>
      <c r="G68" s="134">
        <v>80</v>
      </c>
      <c r="H68" s="118">
        <f>SUM(E68*G68)</f>
        <v>0</v>
      </c>
    </row>
    <row r="69" spans="1:8" ht="12.75">
      <c r="A69" s="33"/>
      <c r="B69" s="33"/>
      <c r="C69" s="33"/>
      <c r="D69" s="105"/>
      <c r="E69" s="168"/>
      <c r="F69" s="106"/>
      <c r="G69" s="133"/>
      <c r="H69" s="108"/>
    </row>
    <row r="70" spans="1:8" ht="12.75">
      <c r="A70" s="33"/>
      <c r="B70" s="33"/>
      <c r="C70" s="33"/>
      <c r="D70" s="105"/>
      <c r="E70" s="168"/>
      <c r="F70" s="106"/>
      <c r="G70" s="133"/>
      <c r="H70" s="108"/>
    </row>
    <row r="71" spans="1:8" ht="12.75">
      <c r="A71" s="135"/>
      <c r="B71" s="33" t="s">
        <v>252</v>
      </c>
      <c r="C71" s="45" t="s">
        <v>818</v>
      </c>
      <c r="D71" s="105"/>
      <c r="E71" s="168"/>
      <c r="F71" s="106"/>
      <c r="G71" s="133"/>
      <c r="H71" s="108"/>
    </row>
    <row r="72" spans="1:8" ht="12.75">
      <c r="A72" s="135"/>
      <c r="B72" s="33"/>
      <c r="C72" s="33" t="s">
        <v>261</v>
      </c>
      <c r="D72" s="105"/>
      <c r="E72" s="168"/>
      <c r="F72" s="106"/>
      <c r="G72" s="133"/>
      <c r="H72" s="108"/>
    </row>
    <row r="73" spans="1:8" ht="12.75">
      <c r="A73" s="135"/>
      <c r="B73" s="33"/>
      <c r="C73" s="33"/>
      <c r="D73" s="105"/>
      <c r="E73" s="168"/>
      <c r="F73" s="106"/>
      <c r="G73" s="133"/>
      <c r="H73" s="108"/>
    </row>
    <row r="74" spans="1:8" ht="12.75">
      <c r="A74" s="135"/>
      <c r="B74" s="45" t="s">
        <v>253</v>
      </c>
      <c r="C74" s="33"/>
      <c r="D74" s="105"/>
      <c r="E74" s="168"/>
      <c r="F74" s="106"/>
      <c r="G74" s="133"/>
      <c r="H74" s="108"/>
    </row>
    <row r="75" spans="1:8" ht="12.75">
      <c r="A75" s="135"/>
      <c r="B75" s="238"/>
      <c r="C75" s="238"/>
      <c r="D75" s="109" t="s">
        <v>22</v>
      </c>
      <c r="E75" s="184" t="s">
        <v>62</v>
      </c>
      <c r="F75" s="110" t="s">
        <v>24</v>
      </c>
      <c r="G75" s="134" t="s">
        <v>25</v>
      </c>
      <c r="H75" s="112" t="s">
        <v>26</v>
      </c>
    </row>
    <row r="76" spans="1:8" ht="15">
      <c r="A76" s="135"/>
      <c r="B76" s="228" t="s">
        <v>254</v>
      </c>
      <c r="C76" s="228" t="s">
        <v>27</v>
      </c>
      <c r="D76" s="109" t="s">
        <v>228</v>
      </c>
      <c r="E76" s="185"/>
      <c r="F76" s="110">
        <v>0</v>
      </c>
      <c r="G76" s="134">
        <v>80</v>
      </c>
      <c r="H76" s="118">
        <f>SUM(E76*G76)</f>
        <v>0</v>
      </c>
    </row>
    <row r="77" spans="1:8" ht="12.75">
      <c r="A77" s="135"/>
      <c r="B77" s="137"/>
      <c r="C77" s="137"/>
      <c r="D77" s="139"/>
      <c r="E77" s="178"/>
      <c r="F77" s="140"/>
      <c r="G77" s="141"/>
      <c r="H77" s="142"/>
    </row>
    <row r="78" spans="2:8" ht="12.75">
      <c r="B78" s="96"/>
      <c r="C78" s="192" t="s">
        <v>552</v>
      </c>
      <c r="D78" s="97"/>
      <c r="E78" s="162"/>
      <c r="F78" s="98"/>
      <c r="G78" s="99"/>
      <c r="H78" s="100"/>
    </row>
    <row r="79" spans="1:8" s="31" customFormat="1" ht="12.75">
      <c r="A79" s="47"/>
      <c r="B79" s="48" t="s">
        <v>255</v>
      </c>
      <c r="C79" s="47"/>
      <c r="D79" s="54"/>
      <c r="E79" s="232"/>
      <c r="F79" s="55"/>
      <c r="G79" s="223"/>
      <c r="H79" s="57"/>
    </row>
    <row r="80" spans="1:8" s="31" customFormat="1" ht="12.75">
      <c r="A80" s="47"/>
      <c r="B80" s="240"/>
      <c r="C80" s="240"/>
      <c r="D80" s="59" t="s">
        <v>22</v>
      </c>
      <c r="E80" s="184" t="s">
        <v>62</v>
      </c>
      <c r="F80" s="60" t="s">
        <v>24</v>
      </c>
      <c r="G80" s="150" t="s">
        <v>25</v>
      </c>
      <c r="H80" s="62" t="s">
        <v>26</v>
      </c>
    </row>
    <row r="81" spans="1:8" s="31" customFormat="1" ht="15">
      <c r="A81" s="47"/>
      <c r="B81" s="58" t="s">
        <v>256</v>
      </c>
      <c r="C81" s="58" t="s">
        <v>257</v>
      </c>
      <c r="D81" s="109" t="s">
        <v>228</v>
      </c>
      <c r="E81" s="63"/>
      <c r="F81" s="60">
        <v>0</v>
      </c>
      <c r="G81" s="150">
        <v>240</v>
      </c>
      <c r="H81" s="64">
        <f>SUM(E81*G81)</f>
        <v>0</v>
      </c>
    </row>
    <row r="82" spans="2:8" ht="12.75">
      <c r="B82" s="96"/>
      <c r="C82" s="161"/>
      <c r="D82" s="97"/>
      <c r="E82" s="162"/>
      <c r="F82" s="98"/>
      <c r="G82" s="99"/>
      <c r="H82" s="100"/>
    </row>
    <row r="83" spans="2:8" ht="12.75">
      <c r="B83" s="96"/>
      <c r="C83" s="161"/>
      <c r="D83" s="97"/>
      <c r="E83" s="162"/>
      <c r="F83" s="98"/>
      <c r="G83" s="99"/>
      <c r="H83" s="100"/>
    </row>
    <row r="84" spans="1:8" s="31" customFormat="1" ht="12.75">
      <c r="A84" s="47"/>
      <c r="B84" s="33"/>
      <c r="C84" s="45" t="s">
        <v>70</v>
      </c>
      <c r="D84" s="105"/>
      <c r="E84" s="168"/>
      <c r="F84" s="106"/>
      <c r="G84" s="107"/>
      <c r="H84" s="108"/>
    </row>
    <row r="85" spans="1:8" s="31" customFormat="1" ht="12.75">
      <c r="A85" s="47"/>
      <c r="B85" s="33"/>
      <c r="C85" s="33"/>
      <c r="D85" s="105"/>
      <c r="E85" s="168"/>
      <c r="F85" s="106"/>
      <c r="G85" s="107"/>
      <c r="H85" s="108"/>
    </row>
    <row r="86" spans="1:8" s="31" customFormat="1" ht="12.75">
      <c r="A86" s="47"/>
      <c r="B86" s="238"/>
      <c r="C86" s="238"/>
      <c r="D86" s="109" t="s">
        <v>22</v>
      </c>
      <c r="E86" s="169" t="s">
        <v>23</v>
      </c>
      <c r="F86" s="110" t="s">
        <v>24</v>
      </c>
      <c r="G86" s="111" t="s">
        <v>25</v>
      </c>
      <c r="H86" s="112" t="s">
        <v>26</v>
      </c>
    </row>
    <row r="87" spans="1:8" s="31" customFormat="1" ht="12.75">
      <c r="A87" s="47"/>
      <c r="B87" s="230" t="s">
        <v>67</v>
      </c>
      <c r="C87" s="230"/>
      <c r="D87" s="34" t="s">
        <v>8</v>
      </c>
      <c r="E87" s="185"/>
      <c r="F87" s="35">
        <v>0</v>
      </c>
      <c r="G87" s="113">
        <v>4</v>
      </c>
      <c r="H87" s="37">
        <f>SUM(E87*G87)</f>
        <v>0</v>
      </c>
    </row>
    <row r="88" spans="2:8" ht="12.75">
      <c r="B88" s="151"/>
      <c r="C88" s="151"/>
      <c r="D88" s="152"/>
      <c r="E88" s="186"/>
      <c r="F88" s="153"/>
      <c r="G88" s="187"/>
      <c r="H88" s="155"/>
    </row>
    <row r="89" spans="2:8" ht="12.75">
      <c r="B89" s="47"/>
      <c r="C89" s="48" t="s">
        <v>43</v>
      </c>
      <c r="D89" s="54"/>
      <c r="E89" s="183"/>
      <c r="F89" s="55"/>
      <c r="G89" s="56"/>
      <c r="H89" s="57"/>
    </row>
    <row r="90" spans="2:8" ht="12.75">
      <c r="B90" s="47"/>
      <c r="C90" s="47"/>
      <c r="D90" s="54"/>
      <c r="E90" s="183"/>
      <c r="F90" s="55"/>
      <c r="G90" s="56"/>
      <c r="H90" s="57"/>
    </row>
    <row r="91" spans="2:8" ht="12.75">
      <c r="B91" s="240"/>
      <c r="C91" s="240"/>
      <c r="D91" s="59" t="s">
        <v>22</v>
      </c>
      <c r="E91" s="184" t="s">
        <v>62</v>
      </c>
      <c r="F91" s="60" t="s">
        <v>24</v>
      </c>
      <c r="G91" s="61" t="s">
        <v>25</v>
      </c>
      <c r="H91" s="62" t="s">
        <v>26</v>
      </c>
    </row>
    <row r="92" spans="2:8" ht="15">
      <c r="B92" s="58" t="s">
        <v>243</v>
      </c>
      <c r="C92" s="58" t="s">
        <v>122</v>
      </c>
      <c r="D92" s="59" t="s">
        <v>222</v>
      </c>
      <c r="E92" s="188"/>
      <c r="F92" s="60">
        <v>0</v>
      </c>
      <c r="G92" s="61">
        <v>4</v>
      </c>
      <c r="H92" s="64">
        <f>SUM(E92*G92)</f>
        <v>0</v>
      </c>
    </row>
    <row r="93" spans="2:8" ht="34.5" customHeight="1">
      <c r="B93" s="58" t="s">
        <v>243</v>
      </c>
      <c r="C93" s="114" t="s">
        <v>824</v>
      </c>
      <c r="D93" s="59" t="s">
        <v>262</v>
      </c>
      <c r="E93" s="188"/>
      <c r="F93" s="60">
        <v>0</v>
      </c>
      <c r="G93" s="61">
        <v>2</v>
      </c>
      <c r="H93" s="64">
        <f>SUM(E93*G93)</f>
        <v>0</v>
      </c>
    </row>
    <row r="94" spans="2:8" ht="12.75">
      <c r="B94" s="58" t="s">
        <v>67</v>
      </c>
      <c r="C94" s="58" t="s">
        <v>44</v>
      </c>
      <c r="D94" s="59" t="s">
        <v>69</v>
      </c>
      <c r="E94" s="188"/>
      <c r="F94" s="60">
        <v>0</v>
      </c>
      <c r="G94" s="66">
        <v>0</v>
      </c>
      <c r="H94" s="120">
        <v>0</v>
      </c>
    </row>
    <row r="95" spans="2:8" ht="12.75">
      <c r="B95" s="151"/>
      <c r="C95" s="151"/>
      <c r="D95" s="152"/>
      <c r="E95" s="186"/>
      <c r="F95" s="153"/>
      <c r="G95" s="187"/>
      <c r="H95" s="155"/>
    </row>
    <row r="96" spans="2:8" ht="12.75">
      <c r="B96" s="13" t="s">
        <v>16</v>
      </c>
      <c r="C96" s="29"/>
      <c r="D96" s="14"/>
      <c r="E96" s="189"/>
      <c r="F96" s="15"/>
      <c r="G96" s="16"/>
      <c r="H96" s="126">
        <v>0</v>
      </c>
    </row>
    <row r="97" spans="2:8" ht="12.75">
      <c r="B97" s="13" t="s">
        <v>17</v>
      </c>
      <c r="C97" s="29"/>
      <c r="D97" s="14"/>
      <c r="E97" s="189"/>
      <c r="F97" s="15"/>
      <c r="G97" s="16"/>
      <c r="H97" s="126">
        <f>H96*1.21</f>
        <v>0</v>
      </c>
    </row>
    <row r="98" spans="2:8" ht="12.75">
      <c r="B98" s="151"/>
      <c r="C98" s="151"/>
      <c r="D98" s="152"/>
      <c r="E98" s="186"/>
      <c r="F98" s="153"/>
      <c r="G98" s="187"/>
      <c r="H98" s="155"/>
    </row>
    <row r="99" spans="2:8" ht="12.75">
      <c r="B99" s="151"/>
      <c r="C99" s="151"/>
      <c r="D99" s="152"/>
      <c r="E99" s="186"/>
      <c r="F99" s="153"/>
      <c r="G99" s="187"/>
      <c r="H99" s="155"/>
    </row>
    <row r="100" spans="2:8" ht="12.75">
      <c r="B100" s="241"/>
      <c r="C100" s="241"/>
      <c r="D100" s="241"/>
      <c r="E100" s="241"/>
      <c r="F100" s="241"/>
      <c r="G100" s="241"/>
      <c r="H100" s="241"/>
    </row>
  </sheetData>
  <sheetProtection/>
  <mergeCells count="14">
    <mergeCell ref="B86:C86"/>
    <mergeCell ref="B67:C67"/>
    <mergeCell ref="B75:C75"/>
    <mergeCell ref="B80:C80"/>
    <mergeCell ref="B18:C18"/>
    <mergeCell ref="B100:H100"/>
    <mergeCell ref="B91:C91"/>
    <mergeCell ref="B55:C55"/>
    <mergeCell ref="B8:C8"/>
    <mergeCell ref="B12:C12"/>
    <mergeCell ref="B26:C26"/>
    <mergeCell ref="B37:C37"/>
    <mergeCell ref="B43:C43"/>
    <mergeCell ref="B49:C4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F25" sqref="F25:F26"/>
    </sheetView>
  </sheetViews>
  <sheetFormatPr defaultColWidth="9.140625" defaultRowHeight="12"/>
  <cols>
    <col min="1" max="1" width="7.421875" style="12" customWidth="1"/>
    <col min="2" max="2" width="28.7109375" style="12" customWidth="1"/>
    <col min="3" max="3" width="17.00390625" style="12" customWidth="1"/>
    <col min="4" max="4" width="9.8515625" style="156" customWidth="1"/>
    <col min="5" max="5" width="13.140625" style="12" customWidth="1"/>
    <col min="6" max="6" width="16.00390625" style="12" customWidth="1"/>
    <col min="7" max="16384" width="9.28125" style="12" customWidth="1"/>
  </cols>
  <sheetData>
    <row r="1" spans="1:6" ht="15.75">
      <c r="A1" s="244" t="s">
        <v>58</v>
      </c>
      <c r="B1" s="244"/>
      <c r="C1" s="244"/>
      <c r="D1" s="244"/>
      <c r="E1" s="244"/>
      <c r="F1" s="244"/>
    </row>
    <row r="2" spans="1:6" ht="12.75">
      <c r="A2" s="23"/>
      <c r="B2" s="23"/>
      <c r="C2" s="23"/>
      <c r="D2" s="122"/>
      <c r="E2" s="23"/>
      <c r="F2" s="23"/>
    </row>
    <row r="3" spans="1:6" ht="12.75">
      <c r="A3" s="1" t="s">
        <v>240</v>
      </c>
      <c r="B3" s="1" t="s">
        <v>241</v>
      </c>
      <c r="C3" s="2" t="s">
        <v>238</v>
      </c>
      <c r="D3" s="3" t="s">
        <v>71</v>
      </c>
      <c r="E3" s="2" t="s">
        <v>77</v>
      </c>
      <c r="F3" s="1" t="s">
        <v>242</v>
      </c>
    </row>
    <row r="4" spans="1:6" s="31" customFormat="1" ht="25.5">
      <c r="A4" s="1" t="s">
        <v>243</v>
      </c>
      <c r="B4" s="4" t="s">
        <v>127</v>
      </c>
      <c r="C4" s="3" t="s">
        <v>160</v>
      </c>
      <c r="D4" s="200">
        <v>1</v>
      </c>
      <c r="E4" s="5"/>
      <c r="F4" s="19">
        <f>D4*E4</f>
        <v>0</v>
      </c>
    </row>
    <row r="5" spans="1:7" s="31" customFormat="1" ht="12.75">
      <c r="A5" s="1" t="s">
        <v>243</v>
      </c>
      <c r="B5" s="6" t="s">
        <v>155</v>
      </c>
      <c r="C5" s="1" t="s">
        <v>73</v>
      </c>
      <c r="D5" s="200">
        <v>1</v>
      </c>
      <c r="E5" s="5"/>
      <c r="F5" s="19">
        <f aca="true" t="shared" si="0" ref="F5:F19">D5*E5</f>
        <v>0</v>
      </c>
      <c r="G5" s="12"/>
    </row>
    <row r="6" spans="1:6" s="31" customFormat="1" ht="25.5">
      <c r="A6" s="1" t="s">
        <v>243</v>
      </c>
      <c r="B6" s="4" t="s">
        <v>126</v>
      </c>
      <c r="C6" s="3" t="s">
        <v>160</v>
      </c>
      <c r="D6" s="200">
        <v>1</v>
      </c>
      <c r="E6" s="5"/>
      <c r="F6" s="19">
        <f t="shared" si="0"/>
        <v>0</v>
      </c>
    </row>
    <row r="7" spans="1:6" s="31" customFormat="1" ht="12.75">
      <c r="A7" s="1" t="s">
        <v>243</v>
      </c>
      <c r="B7" s="12" t="s">
        <v>674</v>
      </c>
      <c r="C7" s="1" t="s">
        <v>72</v>
      </c>
      <c r="D7" s="200">
        <v>1</v>
      </c>
      <c r="E7" s="5"/>
      <c r="F7" s="19">
        <f t="shared" si="0"/>
        <v>0</v>
      </c>
    </row>
    <row r="8" spans="1:6" s="31" customFormat="1" ht="12.75">
      <c r="A8" s="1" t="s">
        <v>243</v>
      </c>
      <c r="B8" s="12" t="s">
        <v>675</v>
      </c>
      <c r="C8" s="1" t="s">
        <v>73</v>
      </c>
      <c r="D8" s="200">
        <v>1</v>
      </c>
      <c r="E8" s="5"/>
      <c r="F8" s="19">
        <f t="shared" si="0"/>
        <v>0</v>
      </c>
    </row>
    <row r="9" spans="1:7" s="31" customFormat="1" ht="12.75">
      <c r="A9" s="1" t="s">
        <v>243</v>
      </c>
      <c r="B9" s="6" t="s">
        <v>138</v>
      </c>
      <c r="C9" s="1" t="s">
        <v>73</v>
      </c>
      <c r="D9" s="200">
        <v>1</v>
      </c>
      <c r="E9" s="5"/>
      <c r="F9" s="19">
        <f t="shared" si="0"/>
        <v>0</v>
      </c>
      <c r="G9" s="12"/>
    </row>
    <row r="10" spans="1:6" s="31" customFormat="1" ht="12.75">
      <c r="A10" s="1" t="s">
        <v>243</v>
      </c>
      <c r="B10" s="4" t="s">
        <v>130</v>
      </c>
      <c r="C10" s="1" t="s">
        <v>73</v>
      </c>
      <c r="D10" s="200">
        <v>1</v>
      </c>
      <c r="E10" s="5"/>
      <c r="F10" s="19">
        <f t="shared" si="0"/>
        <v>0</v>
      </c>
    </row>
    <row r="11" spans="1:6" s="31" customFormat="1" ht="12.75">
      <c r="A11" s="1" t="s">
        <v>243</v>
      </c>
      <c r="B11" s="6" t="s">
        <v>74</v>
      </c>
      <c r="C11" s="1" t="s">
        <v>73</v>
      </c>
      <c r="D11" s="200">
        <v>1</v>
      </c>
      <c r="E11" s="5"/>
      <c r="F11" s="19">
        <f t="shared" si="0"/>
        <v>0</v>
      </c>
    </row>
    <row r="12" spans="1:6" s="31" customFormat="1" ht="12.75">
      <c r="A12" s="1" t="s">
        <v>243</v>
      </c>
      <c r="B12" s="4" t="s">
        <v>132</v>
      </c>
      <c r="C12" s="1" t="s">
        <v>72</v>
      </c>
      <c r="D12" s="200">
        <v>1</v>
      </c>
      <c r="E12" s="5"/>
      <c r="F12" s="19">
        <f t="shared" si="0"/>
        <v>0</v>
      </c>
    </row>
    <row r="13" spans="1:6" s="31" customFormat="1" ht="12.75">
      <c r="A13" s="1" t="s">
        <v>243</v>
      </c>
      <c r="B13" s="4" t="s">
        <v>129</v>
      </c>
      <c r="C13" s="1" t="s">
        <v>73</v>
      </c>
      <c r="D13" s="200">
        <v>1</v>
      </c>
      <c r="E13" s="5"/>
      <c r="F13" s="19">
        <f t="shared" si="0"/>
        <v>0</v>
      </c>
    </row>
    <row r="14" spans="1:6" s="31" customFormat="1" ht="12.75">
      <c r="A14" s="1" t="s">
        <v>243</v>
      </c>
      <c r="B14" s="6" t="s">
        <v>75</v>
      </c>
      <c r="C14" s="1" t="s">
        <v>73</v>
      </c>
      <c r="D14" s="200">
        <v>1</v>
      </c>
      <c r="E14" s="5"/>
      <c r="F14" s="19">
        <f t="shared" si="0"/>
        <v>0</v>
      </c>
    </row>
    <row r="15" spans="1:6" s="31" customFormat="1" ht="12.75">
      <c r="A15" s="1" t="s">
        <v>243</v>
      </c>
      <c r="B15" s="4" t="s">
        <v>128</v>
      </c>
      <c r="C15" s="1" t="s">
        <v>157</v>
      </c>
      <c r="D15" s="200">
        <v>1</v>
      </c>
      <c r="E15" s="5"/>
      <c r="F15" s="19">
        <f t="shared" si="0"/>
        <v>0</v>
      </c>
    </row>
    <row r="16" spans="1:6" s="31" customFormat="1" ht="12.75">
      <c r="A16" s="1" t="s">
        <v>243</v>
      </c>
      <c r="B16" s="4" t="s">
        <v>156</v>
      </c>
      <c r="C16" s="1" t="s">
        <v>73</v>
      </c>
      <c r="D16" s="200">
        <v>1</v>
      </c>
      <c r="E16" s="5"/>
      <c r="F16" s="19">
        <f t="shared" si="0"/>
        <v>0</v>
      </c>
    </row>
    <row r="17" spans="1:6" s="31" customFormat="1" ht="12.75">
      <c r="A17" s="1" t="s">
        <v>243</v>
      </c>
      <c r="B17" s="4" t="s">
        <v>131</v>
      </c>
      <c r="C17" s="1" t="s">
        <v>159</v>
      </c>
      <c r="D17" s="200">
        <v>1</v>
      </c>
      <c r="E17" s="5"/>
      <c r="F17" s="19">
        <f t="shared" si="0"/>
        <v>0</v>
      </c>
    </row>
    <row r="18" spans="1:7" ht="12.75">
      <c r="A18" s="1" t="s">
        <v>243</v>
      </c>
      <c r="B18" s="4" t="s">
        <v>158</v>
      </c>
      <c r="C18" s="1" t="s">
        <v>157</v>
      </c>
      <c r="D18" s="200">
        <v>1</v>
      </c>
      <c r="E18" s="5"/>
      <c r="F18" s="19">
        <f t="shared" si="0"/>
        <v>0</v>
      </c>
      <c r="G18" s="31"/>
    </row>
    <row r="19" spans="1:7" ht="12.75">
      <c r="A19" s="1" t="s">
        <v>243</v>
      </c>
      <c r="B19" s="4" t="s">
        <v>46</v>
      </c>
      <c r="C19" s="1" t="s">
        <v>72</v>
      </c>
      <c r="D19" s="200">
        <v>1</v>
      </c>
      <c r="E19" s="5"/>
      <c r="F19" s="19">
        <f t="shared" si="0"/>
        <v>0</v>
      </c>
      <c r="G19" s="31"/>
    </row>
    <row r="20" spans="1:6" ht="12.75">
      <c r="A20" s="6" t="s">
        <v>76</v>
      </c>
      <c r="B20" s="7"/>
      <c r="C20" s="8"/>
      <c r="D20" s="201">
        <f>SUM(D4:D19)</f>
        <v>16</v>
      </c>
      <c r="E20" s="9"/>
      <c r="F20" s="10"/>
    </row>
    <row r="21" spans="1:6" ht="12.75">
      <c r="A21" s="197"/>
      <c r="B21" s="245" t="s">
        <v>166</v>
      </c>
      <c r="C21" s="245"/>
      <c r="D21" s="225"/>
      <c r="E21" s="225"/>
      <c r="F21" s="226">
        <f>SUM(F4:F20)*0.03</f>
        <v>0</v>
      </c>
    </row>
    <row r="22" spans="1:6" ht="40.5" customHeight="1">
      <c r="A22" s="11"/>
      <c r="B22" s="246" t="s">
        <v>537</v>
      </c>
      <c r="C22" s="246"/>
      <c r="D22" s="246"/>
      <c r="E22" s="246"/>
      <c r="F22" s="199"/>
    </row>
    <row r="25" spans="2:6" ht="12.75">
      <c r="B25" s="13" t="s">
        <v>535</v>
      </c>
      <c r="C25" s="189"/>
      <c r="D25" s="16"/>
      <c r="E25" s="15"/>
      <c r="F25" s="126">
        <v>0</v>
      </c>
    </row>
    <row r="26" spans="2:6" ht="12.75">
      <c r="B26" s="13" t="s">
        <v>536</v>
      </c>
      <c r="C26" s="189"/>
      <c r="D26" s="16"/>
      <c r="E26" s="15"/>
      <c r="F26" s="126">
        <f>F25*1.21</f>
        <v>0</v>
      </c>
    </row>
  </sheetData>
  <sheetProtection/>
  <mergeCells count="3">
    <mergeCell ref="A1:F1"/>
    <mergeCell ref="B21:C21"/>
    <mergeCell ref="B22:E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2"/>
  <sheetViews>
    <sheetView workbookViewId="0" topLeftCell="A1">
      <pane ySplit="3" topLeftCell="A109" activePane="bottomLeft" state="frozen"/>
      <selection pane="topLeft" activeCell="A1" sqref="A1"/>
      <selection pane="bottomLeft" activeCell="H137" sqref="H137"/>
    </sheetView>
  </sheetViews>
  <sheetFormatPr defaultColWidth="9.140625" defaultRowHeight="12"/>
  <cols>
    <col min="1" max="1" width="5.7109375" style="22" customWidth="1"/>
    <col min="2" max="2" width="41.28125" style="22" customWidth="1"/>
    <col min="3" max="3" width="29.7109375" style="22" customWidth="1"/>
    <col min="4" max="4" width="8.7109375" style="86" customWidth="1"/>
    <col min="5" max="5" width="8.7109375" style="220" customWidth="1"/>
    <col min="6" max="6" width="15.8515625" style="78" customWidth="1"/>
    <col min="7" max="16384" width="9.28125" style="22" customWidth="1"/>
  </cols>
  <sheetData>
    <row r="1" spans="1:6" ht="15.75">
      <c r="A1" s="244" t="s">
        <v>59</v>
      </c>
      <c r="B1" s="244"/>
      <c r="C1" s="244"/>
      <c r="D1" s="244"/>
      <c r="E1" s="215"/>
      <c r="F1" s="21"/>
    </row>
    <row r="2" spans="1:6" ht="13.5">
      <c r="A2" s="23"/>
      <c r="B2" s="23"/>
      <c r="C2" s="23"/>
      <c r="D2" s="122"/>
      <c r="E2" s="216"/>
      <c r="F2" s="25"/>
    </row>
    <row r="3" spans="1:6" s="12" customFormat="1" ht="12.75">
      <c r="A3" s="3"/>
      <c r="B3" s="3" t="s">
        <v>239</v>
      </c>
      <c r="C3" s="3" t="s">
        <v>238</v>
      </c>
      <c r="D3" s="3" t="s">
        <v>71</v>
      </c>
      <c r="E3" s="217" t="s">
        <v>77</v>
      </c>
      <c r="F3" s="19" t="s">
        <v>78</v>
      </c>
    </row>
    <row r="4" spans="1:6" s="12" customFormat="1" ht="12.75">
      <c r="A4" s="3" t="s">
        <v>243</v>
      </c>
      <c r="B4" s="211" t="s">
        <v>720</v>
      </c>
      <c r="C4" s="211" t="s">
        <v>721</v>
      </c>
      <c r="D4" s="3">
        <v>1</v>
      </c>
      <c r="E4" s="217"/>
      <c r="F4" s="27">
        <f aca="true" t="shared" si="0" ref="F4:F67">E4*D4</f>
        <v>0</v>
      </c>
    </row>
    <row r="5" spans="1:6" s="12" customFormat="1" ht="12.75">
      <c r="A5" s="3" t="s">
        <v>243</v>
      </c>
      <c r="B5" s="197" t="s">
        <v>140</v>
      </c>
      <c r="C5" s="211" t="s">
        <v>695</v>
      </c>
      <c r="D5" s="2">
        <v>9</v>
      </c>
      <c r="E5" s="27"/>
      <c r="F5" s="27">
        <f t="shared" si="0"/>
        <v>0</v>
      </c>
    </row>
    <row r="6" spans="1:6" s="12" customFormat="1" ht="12.75">
      <c r="A6" s="3" t="s">
        <v>243</v>
      </c>
      <c r="B6" s="211" t="s">
        <v>557</v>
      </c>
      <c r="C6" s="211" t="s">
        <v>558</v>
      </c>
      <c r="D6" s="3">
        <v>3</v>
      </c>
      <c r="E6" s="217"/>
      <c r="F6" s="27">
        <f t="shared" si="0"/>
        <v>0</v>
      </c>
    </row>
    <row r="7" spans="1:6" s="12" customFormat="1" ht="12.75">
      <c r="A7" s="3" t="s">
        <v>243</v>
      </c>
      <c r="B7" s="211" t="s">
        <v>741</v>
      </c>
      <c r="C7" s="211" t="s">
        <v>742</v>
      </c>
      <c r="D7" s="214">
        <v>2</v>
      </c>
      <c r="E7" s="218"/>
      <c r="F7" s="27">
        <f t="shared" si="0"/>
        <v>0</v>
      </c>
    </row>
    <row r="8" spans="1:6" s="12" customFormat="1" ht="12.75">
      <c r="A8" s="3" t="s">
        <v>243</v>
      </c>
      <c r="B8" s="211" t="s">
        <v>559</v>
      </c>
      <c r="C8" s="211" t="s">
        <v>653</v>
      </c>
      <c r="D8" s="3">
        <v>3</v>
      </c>
      <c r="E8" s="217"/>
      <c r="F8" s="27">
        <f t="shared" si="0"/>
        <v>0</v>
      </c>
    </row>
    <row r="9" spans="1:6" s="12" customFormat="1" ht="12.75">
      <c r="A9" s="3" t="s">
        <v>243</v>
      </c>
      <c r="B9" s="211" t="s">
        <v>744</v>
      </c>
      <c r="C9" s="211" t="s">
        <v>591</v>
      </c>
      <c r="D9" s="214">
        <v>2</v>
      </c>
      <c r="E9" s="218"/>
      <c r="F9" s="27">
        <f t="shared" si="0"/>
        <v>0</v>
      </c>
    </row>
    <row r="10" spans="1:6" s="12" customFormat="1" ht="12.75">
      <c r="A10" s="3" t="s">
        <v>243</v>
      </c>
      <c r="B10" s="211" t="s">
        <v>743</v>
      </c>
      <c r="C10" s="211" t="s">
        <v>657</v>
      </c>
      <c r="D10" s="214">
        <v>2</v>
      </c>
      <c r="E10" s="218"/>
      <c r="F10" s="27">
        <f t="shared" si="0"/>
        <v>0</v>
      </c>
    </row>
    <row r="11" spans="1:6" s="12" customFormat="1" ht="12.75">
      <c r="A11" s="3" t="s">
        <v>243</v>
      </c>
      <c r="B11" s="211" t="s">
        <v>560</v>
      </c>
      <c r="C11" s="211" t="s">
        <v>561</v>
      </c>
      <c r="D11" s="3">
        <v>4</v>
      </c>
      <c r="E11" s="217"/>
      <c r="F11" s="27">
        <f t="shared" si="0"/>
        <v>0</v>
      </c>
    </row>
    <row r="12" spans="1:6" s="12" customFormat="1" ht="12.75">
      <c r="A12" s="3" t="s">
        <v>243</v>
      </c>
      <c r="B12" s="211" t="s">
        <v>722</v>
      </c>
      <c r="C12" s="211" t="s">
        <v>723</v>
      </c>
      <c r="D12" s="212">
        <v>1</v>
      </c>
      <c r="E12" s="218"/>
      <c r="F12" s="27">
        <f t="shared" si="0"/>
        <v>0</v>
      </c>
    </row>
    <row r="13" spans="1:6" s="12" customFormat="1" ht="12.75">
      <c r="A13" s="3" t="s">
        <v>243</v>
      </c>
      <c r="B13" s="211" t="s">
        <v>724</v>
      </c>
      <c r="C13" s="211" t="s">
        <v>573</v>
      </c>
      <c r="D13" s="212">
        <v>1</v>
      </c>
      <c r="E13" s="218"/>
      <c r="F13" s="27">
        <f t="shared" si="0"/>
        <v>0</v>
      </c>
    </row>
    <row r="14" spans="1:6" s="12" customFormat="1" ht="12.75">
      <c r="A14" s="3" t="s">
        <v>243</v>
      </c>
      <c r="B14" s="211" t="s">
        <v>139</v>
      </c>
      <c r="C14" s="211" t="s">
        <v>636</v>
      </c>
      <c r="D14" s="213">
        <v>164</v>
      </c>
      <c r="E14" s="219"/>
      <c r="F14" s="27">
        <f t="shared" si="0"/>
        <v>0</v>
      </c>
    </row>
    <row r="15" spans="1:6" s="12" customFormat="1" ht="12.75">
      <c r="A15" s="3" t="s">
        <v>243</v>
      </c>
      <c r="B15" s="211" t="s">
        <v>562</v>
      </c>
      <c r="C15" s="211" t="s">
        <v>563</v>
      </c>
      <c r="D15" s="3">
        <v>2</v>
      </c>
      <c r="E15" s="217"/>
      <c r="F15" s="27">
        <f t="shared" si="0"/>
        <v>0</v>
      </c>
    </row>
    <row r="16" spans="1:6" s="12" customFormat="1" ht="12.75">
      <c r="A16" s="3" t="s">
        <v>243</v>
      </c>
      <c r="B16" s="211" t="s">
        <v>564</v>
      </c>
      <c r="C16" s="211" t="s">
        <v>565</v>
      </c>
      <c r="D16" s="3">
        <v>2</v>
      </c>
      <c r="E16" s="217"/>
      <c r="F16" s="27">
        <f t="shared" si="0"/>
        <v>0</v>
      </c>
    </row>
    <row r="17" spans="1:6" s="12" customFormat="1" ht="12.75">
      <c r="A17" s="3" t="s">
        <v>243</v>
      </c>
      <c r="B17" s="211" t="s">
        <v>566</v>
      </c>
      <c r="C17" s="211" t="s">
        <v>581</v>
      </c>
      <c r="D17" s="3">
        <v>2</v>
      </c>
      <c r="E17" s="217"/>
      <c r="F17" s="27">
        <f t="shared" si="0"/>
        <v>0</v>
      </c>
    </row>
    <row r="18" spans="1:6" s="12" customFormat="1" ht="12.75">
      <c r="A18" s="3" t="s">
        <v>243</v>
      </c>
      <c r="B18" s="211" t="s">
        <v>713</v>
      </c>
      <c r="C18" s="211" t="s">
        <v>714</v>
      </c>
      <c r="D18" s="212">
        <v>1</v>
      </c>
      <c r="E18" s="218"/>
      <c r="F18" s="27">
        <f t="shared" si="0"/>
        <v>0</v>
      </c>
    </row>
    <row r="19" spans="1:6" s="12" customFormat="1" ht="12.75">
      <c r="A19" s="3" t="s">
        <v>243</v>
      </c>
      <c r="B19" s="210" t="s">
        <v>709</v>
      </c>
      <c r="C19" s="211" t="s">
        <v>708</v>
      </c>
      <c r="D19" s="212">
        <v>1</v>
      </c>
      <c r="E19" s="218"/>
      <c r="F19" s="27">
        <f t="shared" si="0"/>
        <v>0</v>
      </c>
    </row>
    <row r="20" spans="1:6" s="12" customFormat="1" ht="12.75">
      <c r="A20" s="3" t="s">
        <v>243</v>
      </c>
      <c r="B20" s="211" t="s">
        <v>567</v>
      </c>
      <c r="C20" s="211" t="s">
        <v>568</v>
      </c>
      <c r="D20" s="3">
        <v>9</v>
      </c>
      <c r="E20" s="217"/>
      <c r="F20" s="27">
        <f t="shared" si="0"/>
        <v>0</v>
      </c>
    </row>
    <row r="21" spans="1:6" s="12" customFormat="1" ht="12.75">
      <c r="A21" s="3" t="s">
        <v>243</v>
      </c>
      <c r="B21" s="211" t="s">
        <v>569</v>
      </c>
      <c r="C21" s="211" t="s">
        <v>570</v>
      </c>
      <c r="D21" s="3">
        <v>9</v>
      </c>
      <c r="E21" s="217"/>
      <c r="F21" s="27">
        <f t="shared" si="0"/>
        <v>0</v>
      </c>
    </row>
    <row r="22" spans="1:6" s="12" customFormat="1" ht="12.75">
      <c r="A22" s="3" t="s">
        <v>243</v>
      </c>
      <c r="B22" s="211" t="s">
        <v>571</v>
      </c>
      <c r="C22" s="211" t="s">
        <v>565</v>
      </c>
      <c r="D22" s="3">
        <v>9</v>
      </c>
      <c r="E22" s="217"/>
      <c r="F22" s="27">
        <f t="shared" si="0"/>
        <v>0</v>
      </c>
    </row>
    <row r="23" spans="1:6" s="12" customFormat="1" ht="12.75">
      <c r="A23" s="3" t="s">
        <v>243</v>
      </c>
      <c r="B23" s="211" t="s">
        <v>572</v>
      </c>
      <c r="C23" s="211" t="s">
        <v>573</v>
      </c>
      <c r="D23" s="3">
        <v>9</v>
      </c>
      <c r="E23" s="217"/>
      <c r="F23" s="27">
        <f t="shared" si="0"/>
        <v>0</v>
      </c>
    </row>
    <row r="24" spans="1:6" s="12" customFormat="1" ht="12.75">
      <c r="A24" s="3" t="s">
        <v>243</v>
      </c>
      <c r="B24" s="211" t="s">
        <v>574</v>
      </c>
      <c r="C24" s="211" t="s">
        <v>568</v>
      </c>
      <c r="D24" s="3">
        <v>9</v>
      </c>
      <c r="E24" s="217"/>
      <c r="F24" s="27">
        <f t="shared" si="0"/>
        <v>0</v>
      </c>
    </row>
    <row r="25" spans="1:6" s="12" customFormat="1" ht="12.75">
      <c r="A25" s="3" t="s">
        <v>243</v>
      </c>
      <c r="B25" s="211" t="s">
        <v>575</v>
      </c>
      <c r="C25" s="211" t="s">
        <v>576</v>
      </c>
      <c r="D25" s="3">
        <v>6</v>
      </c>
      <c r="E25" s="217"/>
      <c r="F25" s="27">
        <f t="shared" si="0"/>
        <v>0</v>
      </c>
    </row>
    <row r="26" spans="1:6" s="12" customFormat="1" ht="12.75">
      <c r="A26" s="3" t="s">
        <v>243</v>
      </c>
      <c r="B26" s="211" t="s">
        <v>577</v>
      </c>
      <c r="C26" s="211" t="s">
        <v>576</v>
      </c>
      <c r="D26" s="3">
        <v>9</v>
      </c>
      <c r="E26" s="217"/>
      <c r="F26" s="27">
        <f t="shared" si="0"/>
        <v>0</v>
      </c>
    </row>
    <row r="27" spans="1:6" s="12" customFormat="1" ht="12.75">
      <c r="A27" s="3" t="s">
        <v>243</v>
      </c>
      <c r="B27" s="211" t="s">
        <v>578</v>
      </c>
      <c r="C27" s="211" t="s">
        <v>570</v>
      </c>
      <c r="D27" s="3">
        <v>6</v>
      </c>
      <c r="E27" s="217"/>
      <c r="F27" s="27">
        <f t="shared" si="0"/>
        <v>0</v>
      </c>
    </row>
    <row r="28" spans="1:6" s="12" customFormat="1" ht="12.75">
      <c r="A28" s="3" t="s">
        <v>243</v>
      </c>
      <c r="B28" s="211" t="s">
        <v>579</v>
      </c>
      <c r="C28" s="211" t="s">
        <v>558</v>
      </c>
      <c r="D28" s="3">
        <v>6</v>
      </c>
      <c r="E28" s="217"/>
      <c r="F28" s="27">
        <f t="shared" si="0"/>
        <v>0</v>
      </c>
    </row>
    <row r="29" spans="1:6" s="12" customFormat="1" ht="12.75">
      <c r="A29" s="3" t="s">
        <v>243</v>
      </c>
      <c r="B29" s="211" t="s">
        <v>580</v>
      </c>
      <c r="C29" s="211" t="s">
        <v>581</v>
      </c>
      <c r="D29" s="3">
        <v>9</v>
      </c>
      <c r="E29" s="217"/>
      <c r="F29" s="27">
        <f t="shared" si="0"/>
        <v>0</v>
      </c>
    </row>
    <row r="30" spans="1:6" s="12" customFormat="1" ht="12.75">
      <c r="A30" s="3" t="s">
        <v>243</v>
      </c>
      <c r="B30" s="211" t="s">
        <v>582</v>
      </c>
      <c r="C30" s="211" t="s">
        <v>570</v>
      </c>
      <c r="D30" s="3">
        <v>9</v>
      </c>
      <c r="E30" s="217"/>
      <c r="F30" s="27">
        <f t="shared" si="0"/>
        <v>0</v>
      </c>
    </row>
    <row r="31" spans="1:6" s="12" customFormat="1" ht="12.75">
      <c r="A31" s="3" t="s">
        <v>243</v>
      </c>
      <c r="B31" s="211" t="s">
        <v>583</v>
      </c>
      <c r="C31" s="211" t="s">
        <v>570</v>
      </c>
      <c r="D31" s="3">
        <v>9</v>
      </c>
      <c r="E31" s="217"/>
      <c r="F31" s="27">
        <f t="shared" si="0"/>
        <v>0</v>
      </c>
    </row>
    <row r="32" spans="1:6" s="12" customFormat="1" ht="12.75">
      <c r="A32" s="3" t="s">
        <v>243</v>
      </c>
      <c r="B32" s="211" t="s">
        <v>584</v>
      </c>
      <c r="C32" s="211" t="s">
        <v>570</v>
      </c>
      <c r="D32" s="3">
        <v>9</v>
      </c>
      <c r="E32" s="217"/>
      <c r="F32" s="27">
        <f t="shared" si="0"/>
        <v>0</v>
      </c>
    </row>
    <row r="33" spans="1:6" s="12" customFormat="1" ht="12.75">
      <c r="A33" s="3" t="s">
        <v>243</v>
      </c>
      <c r="B33" s="211" t="s">
        <v>585</v>
      </c>
      <c r="C33" s="211" t="s">
        <v>586</v>
      </c>
      <c r="D33" s="3">
        <v>9</v>
      </c>
      <c r="E33" s="217"/>
      <c r="F33" s="27">
        <f t="shared" si="0"/>
        <v>0</v>
      </c>
    </row>
    <row r="34" spans="1:6" s="12" customFormat="1" ht="12.75">
      <c r="A34" s="3" t="s">
        <v>243</v>
      </c>
      <c r="B34" s="211" t="s">
        <v>587</v>
      </c>
      <c r="C34" s="211" t="s">
        <v>568</v>
      </c>
      <c r="D34" s="3">
        <v>9</v>
      </c>
      <c r="E34" s="217"/>
      <c r="F34" s="27">
        <f t="shared" si="0"/>
        <v>0</v>
      </c>
    </row>
    <row r="35" spans="1:6" s="12" customFormat="1" ht="12.75">
      <c r="A35" s="3" t="s">
        <v>243</v>
      </c>
      <c r="B35" s="211" t="s">
        <v>588</v>
      </c>
      <c r="C35" s="211" t="s">
        <v>589</v>
      </c>
      <c r="D35" s="3">
        <v>8</v>
      </c>
      <c r="E35" s="217"/>
      <c r="F35" s="27">
        <f t="shared" si="0"/>
        <v>0</v>
      </c>
    </row>
    <row r="36" spans="1:6" s="12" customFormat="1" ht="12.75">
      <c r="A36" s="3" t="s">
        <v>243</v>
      </c>
      <c r="B36" s="211" t="s">
        <v>590</v>
      </c>
      <c r="C36" s="211" t="s">
        <v>591</v>
      </c>
      <c r="D36" s="3">
        <v>8</v>
      </c>
      <c r="E36" s="217"/>
      <c r="F36" s="27">
        <f t="shared" si="0"/>
        <v>0</v>
      </c>
    </row>
    <row r="37" spans="1:6" s="12" customFormat="1" ht="12.75">
      <c r="A37" s="3" t="s">
        <v>243</v>
      </c>
      <c r="B37" s="211" t="s">
        <v>592</v>
      </c>
      <c r="C37" s="211" t="s">
        <v>591</v>
      </c>
      <c r="D37" s="3">
        <v>8</v>
      </c>
      <c r="E37" s="217"/>
      <c r="F37" s="27">
        <f t="shared" si="0"/>
        <v>0</v>
      </c>
    </row>
    <row r="38" spans="1:6" s="12" customFormat="1" ht="12.75">
      <c r="A38" s="3" t="s">
        <v>243</v>
      </c>
      <c r="B38" s="211" t="s">
        <v>593</v>
      </c>
      <c r="C38" s="211" t="s">
        <v>589</v>
      </c>
      <c r="D38" s="3">
        <v>8</v>
      </c>
      <c r="E38" s="217"/>
      <c r="F38" s="27">
        <f t="shared" si="0"/>
        <v>0</v>
      </c>
    </row>
    <row r="39" spans="1:6" s="12" customFormat="1" ht="12.75">
      <c r="A39" s="3" t="s">
        <v>243</v>
      </c>
      <c r="B39" s="211" t="s">
        <v>594</v>
      </c>
      <c r="C39" s="211" t="s">
        <v>591</v>
      </c>
      <c r="D39" s="3">
        <v>8</v>
      </c>
      <c r="E39" s="217"/>
      <c r="F39" s="27">
        <f t="shared" si="0"/>
        <v>0</v>
      </c>
    </row>
    <row r="40" spans="1:6" s="12" customFormat="1" ht="12.75">
      <c r="A40" s="3" t="s">
        <v>243</v>
      </c>
      <c r="B40" s="211" t="s">
        <v>595</v>
      </c>
      <c r="C40" s="211" t="s">
        <v>591</v>
      </c>
      <c r="D40" s="3">
        <v>4</v>
      </c>
      <c r="E40" s="217"/>
      <c r="F40" s="27">
        <f t="shared" si="0"/>
        <v>0</v>
      </c>
    </row>
    <row r="41" spans="1:6" s="12" customFormat="1" ht="12.75">
      <c r="A41" s="3" t="s">
        <v>243</v>
      </c>
      <c r="B41" s="211" t="s">
        <v>596</v>
      </c>
      <c r="C41" s="211" t="s">
        <v>591</v>
      </c>
      <c r="D41" s="3">
        <v>4</v>
      </c>
      <c r="E41" s="217"/>
      <c r="F41" s="27">
        <f t="shared" si="0"/>
        <v>0</v>
      </c>
    </row>
    <row r="42" spans="1:6" s="12" customFormat="1" ht="12.75">
      <c r="A42" s="3" t="s">
        <v>243</v>
      </c>
      <c r="B42" s="211" t="s">
        <v>597</v>
      </c>
      <c r="C42" s="211" t="s">
        <v>591</v>
      </c>
      <c r="D42" s="3">
        <v>4</v>
      </c>
      <c r="E42" s="217"/>
      <c r="F42" s="27">
        <f t="shared" si="0"/>
        <v>0</v>
      </c>
    </row>
    <row r="43" spans="1:6" s="12" customFormat="1" ht="12.75">
      <c r="A43" s="3" t="s">
        <v>243</v>
      </c>
      <c r="B43" s="211" t="s">
        <v>598</v>
      </c>
      <c r="C43" s="211" t="s">
        <v>558</v>
      </c>
      <c r="D43" s="3">
        <v>1</v>
      </c>
      <c r="E43" s="217"/>
      <c r="F43" s="27">
        <f t="shared" si="0"/>
        <v>0</v>
      </c>
    </row>
    <row r="44" spans="1:6" s="12" customFormat="1" ht="12.75">
      <c r="A44" s="3" t="s">
        <v>243</v>
      </c>
      <c r="B44" s="211" t="s">
        <v>599</v>
      </c>
      <c r="C44" s="211" t="s">
        <v>581</v>
      </c>
      <c r="D44" s="3">
        <v>1</v>
      </c>
      <c r="E44" s="217"/>
      <c r="F44" s="27">
        <f t="shared" si="0"/>
        <v>0</v>
      </c>
    </row>
    <row r="45" spans="1:6" s="12" customFormat="1" ht="12.75">
      <c r="A45" s="3" t="s">
        <v>243</v>
      </c>
      <c r="B45" s="211" t="s">
        <v>600</v>
      </c>
      <c r="C45" s="211" t="s">
        <v>654</v>
      </c>
      <c r="D45" s="3">
        <v>10</v>
      </c>
      <c r="E45" s="217"/>
      <c r="F45" s="27">
        <f t="shared" si="0"/>
        <v>0</v>
      </c>
    </row>
    <row r="46" spans="1:6" s="12" customFormat="1" ht="12.75">
      <c r="A46" s="3" t="s">
        <v>243</v>
      </c>
      <c r="B46" s="211" t="s">
        <v>601</v>
      </c>
      <c r="C46" s="211" t="s">
        <v>570</v>
      </c>
      <c r="D46" s="3">
        <v>10</v>
      </c>
      <c r="E46" s="217"/>
      <c r="F46" s="27">
        <f t="shared" si="0"/>
        <v>0</v>
      </c>
    </row>
    <row r="47" spans="1:6" s="12" customFormat="1" ht="12.75">
      <c r="A47" s="3" t="s">
        <v>243</v>
      </c>
      <c r="B47" s="211" t="s">
        <v>716</v>
      </c>
      <c r="C47" s="211" t="s">
        <v>570</v>
      </c>
      <c r="D47" s="212">
        <v>10</v>
      </c>
      <c r="E47" s="218"/>
      <c r="F47" s="27">
        <f t="shared" si="0"/>
        <v>0</v>
      </c>
    </row>
    <row r="48" spans="1:6" s="12" customFormat="1" ht="12.75">
      <c r="A48" s="3" t="s">
        <v>243</v>
      </c>
      <c r="B48" s="211" t="s">
        <v>602</v>
      </c>
      <c r="C48" s="211" t="s">
        <v>570</v>
      </c>
      <c r="D48" s="3">
        <v>30</v>
      </c>
      <c r="E48" s="217"/>
      <c r="F48" s="27">
        <f t="shared" si="0"/>
        <v>0</v>
      </c>
    </row>
    <row r="49" spans="1:6" s="12" customFormat="1" ht="12.75">
      <c r="A49" s="3" t="s">
        <v>243</v>
      </c>
      <c r="B49" s="211" t="s">
        <v>719</v>
      </c>
      <c r="C49" s="211" t="s">
        <v>570</v>
      </c>
      <c r="D49" s="212">
        <v>10</v>
      </c>
      <c r="E49" s="218"/>
      <c r="F49" s="27">
        <f t="shared" si="0"/>
        <v>0</v>
      </c>
    </row>
    <row r="50" spans="1:6" s="12" customFormat="1" ht="12.75">
      <c r="A50" s="3" t="s">
        <v>243</v>
      </c>
      <c r="B50" s="211" t="s">
        <v>603</v>
      </c>
      <c r="C50" s="211" t="s">
        <v>604</v>
      </c>
      <c r="D50" s="3">
        <v>1</v>
      </c>
      <c r="E50" s="217"/>
      <c r="F50" s="27">
        <f t="shared" si="0"/>
        <v>0</v>
      </c>
    </row>
    <row r="51" spans="1:6" s="12" customFormat="1" ht="12.75">
      <c r="A51" s="3" t="s">
        <v>243</v>
      </c>
      <c r="B51" s="211" t="s">
        <v>605</v>
      </c>
      <c r="C51" s="211" t="s">
        <v>565</v>
      </c>
      <c r="D51" s="3">
        <v>15</v>
      </c>
      <c r="E51" s="217"/>
      <c r="F51" s="27">
        <f t="shared" si="0"/>
        <v>0</v>
      </c>
    </row>
    <row r="52" spans="1:6" s="12" customFormat="1" ht="12.75">
      <c r="A52" s="3" t="s">
        <v>243</v>
      </c>
      <c r="B52" s="211" t="s">
        <v>606</v>
      </c>
      <c r="C52" s="211" t="s">
        <v>565</v>
      </c>
      <c r="D52" s="3">
        <v>15</v>
      </c>
      <c r="E52" s="217"/>
      <c r="F52" s="27">
        <f t="shared" si="0"/>
        <v>0</v>
      </c>
    </row>
    <row r="53" spans="1:6" s="12" customFormat="1" ht="12.75">
      <c r="A53" s="3" t="s">
        <v>243</v>
      </c>
      <c r="B53" s="211" t="s">
        <v>701</v>
      </c>
      <c r="C53" s="211" t="s">
        <v>695</v>
      </c>
      <c r="D53" s="214">
        <v>3</v>
      </c>
      <c r="E53" s="218"/>
      <c r="F53" s="27">
        <f t="shared" si="0"/>
        <v>0</v>
      </c>
    </row>
    <row r="54" spans="1:6" s="12" customFormat="1" ht="12.75">
      <c r="A54" s="3" t="s">
        <v>243</v>
      </c>
      <c r="B54" s="211" t="s">
        <v>699</v>
      </c>
      <c r="C54" s="211" t="s">
        <v>700</v>
      </c>
      <c r="D54" s="214">
        <v>7</v>
      </c>
      <c r="E54" s="218"/>
      <c r="F54" s="27">
        <f t="shared" si="0"/>
        <v>0</v>
      </c>
    </row>
    <row r="55" spans="1:6" s="12" customFormat="1" ht="12.75">
      <c r="A55" s="3" t="s">
        <v>243</v>
      </c>
      <c r="B55" s="211" t="s">
        <v>702</v>
      </c>
      <c r="C55" s="211" t="s">
        <v>700</v>
      </c>
      <c r="D55" s="214">
        <v>3</v>
      </c>
      <c r="E55" s="218"/>
      <c r="F55" s="27">
        <f t="shared" si="0"/>
        <v>0</v>
      </c>
    </row>
    <row r="56" spans="1:6" s="12" customFormat="1" ht="12.75">
      <c r="A56" s="3" t="s">
        <v>243</v>
      </c>
      <c r="B56" s="210" t="s">
        <v>703</v>
      </c>
      <c r="C56" s="211" t="s">
        <v>704</v>
      </c>
      <c r="D56" s="212">
        <v>2</v>
      </c>
      <c r="E56" s="218"/>
      <c r="F56" s="27">
        <f t="shared" si="0"/>
        <v>0</v>
      </c>
    </row>
    <row r="57" spans="1:6" s="12" customFormat="1" ht="12.75">
      <c r="A57" s="3" t="s">
        <v>243</v>
      </c>
      <c r="B57" s="211" t="s">
        <v>607</v>
      </c>
      <c r="C57" s="211" t="s">
        <v>608</v>
      </c>
      <c r="D57" s="3">
        <v>1</v>
      </c>
      <c r="E57" s="217"/>
      <c r="F57" s="27">
        <f t="shared" si="0"/>
        <v>0</v>
      </c>
    </row>
    <row r="58" spans="1:6" s="12" customFormat="1" ht="12.75">
      <c r="A58" s="3" t="s">
        <v>243</v>
      </c>
      <c r="B58" s="211" t="s">
        <v>609</v>
      </c>
      <c r="C58" s="211" t="s">
        <v>655</v>
      </c>
      <c r="D58" s="3">
        <v>1</v>
      </c>
      <c r="E58" s="217"/>
      <c r="F58" s="27">
        <f t="shared" si="0"/>
        <v>0</v>
      </c>
    </row>
    <row r="59" spans="1:6" s="12" customFormat="1" ht="12.75">
      <c r="A59" s="3" t="s">
        <v>243</v>
      </c>
      <c r="B59" s="211" t="s">
        <v>610</v>
      </c>
      <c r="C59" s="211" t="s">
        <v>581</v>
      </c>
      <c r="D59" s="3">
        <v>1</v>
      </c>
      <c r="E59" s="217"/>
      <c r="F59" s="27">
        <f t="shared" si="0"/>
        <v>0</v>
      </c>
    </row>
    <row r="60" spans="1:6" s="12" customFormat="1" ht="12.75">
      <c r="A60" s="3" t="s">
        <v>243</v>
      </c>
      <c r="B60" s="211" t="s">
        <v>611</v>
      </c>
      <c r="C60" s="211" t="s">
        <v>581</v>
      </c>
      <c r="D60" s="3">
        <v>1</v>
      </c>
      <c r="E60" s="217"/>
      <c r="F60" s="27">
        <f t="shared" si="0"/>
        <v>0</v>
      </c>
    </row>
    <row r="61" spans="1:6" s="12" customFormat="1" ht="12.75">
      <c r="A61" s="3" t="s">
        <v>243</v>
      </c>
      <c r="B61" s="211" t="s">
        <v>612</v>
      </c>
      <c r="C61" s="211" t="s">
        <v>656</v>
      </c>
      <c r="D61" s="3">
        <v>1</v>
      </c>
      <c r="E61" s="217"/>
      <c r="F61" s="27">
        <f t="shared" si="0"/>
        <v>0</v>
      </c>
    </row>
    <row r="62" spans="1:6" s="12" customFormat="1" ht="12.75">
      <c r="A62" s="3" t="s">
        <v>243</v>
      </c>
      <c r="B62" s="211" t="s">
        <v>613</v>
      </c>
      <c r="C62" s="211" t="s">
        <v>655</v>
      </c>
      <c r="D62" s="3">
        <v>1</v>
      </c>
      <c r="E62" s="217"/>
      <c r="F62" s="27">
        <f t="shared" si="0"/>
        <v>0</v>
      </c>
    </row>
    <row r="63" spans="1:6" s="12" customFormat="1" ht="12.75">
      <c r="A63" s="3" t="s">
        <v>243</v>
      </c>
      <c r="B63" s="211" t="s">
        <v>614</v>
      </c>
      <c r="C63" s="211" t="s">
        <v>563</v>
      </c>
      <c r="D63" s="3">
        <v>1</v>
      </c>
      <c r="E63" s="217"/>
      <c r="F63" s="27">
        <f t="shared" si="0"/>
        <v>0</v>
      </c>
    </row>
    <row r="64" spans="1:6" s="12" customFormat="1" ht="12.75">
      <c r="A64" s="3" t="s">
        <v>243</v>
      </c>
      <c r="B64" s="211" t="s">
        <v>615</v>
      </c>
      <c r="C64" s="211" t="s">
        <v>563</v>
      </c>
      <c r="D64" s="3">
        <v>3</v>
      </c>
      <c r="E64" s="217"/>
      <c r="F64" s="27">
        <f t="shared" si="0"/>
        <v>0</v>
      </c>
    </row>
    <row r="65" spans="1:6" s="12" customFormat="1" ht="12.75">
      <c r="A65" s="3" t="s">
        <v>243</v>
      </c>
      <c r="B65" s="211" t="s">
        <v>616</v>
      </c>
      <c r="C65" s="211" t="s">
        <v>565</v>
      </c>
      <c r="D65" s="3">
        <v>10</v>
      </c>
      <c r="E65" s="217"/>
      <c r="F65" s="27">
        <f t="shared" si="0"/>
        <v>0</v>
      </c>
    </row>
    <row r="66" spans="1:6" s="12" customFormat="1" ht="12.75">
      <c r="A66" s="3" t="s">
        <v>243</v>
      </c>
      <c r="B66" s="211" t="s">
        <v>617</v>
      </c>
      <c r="C66" s="211" t="s">
        <v>565</v>
      </c>
      <c r="D66" s="3">
        <v>3</v>
      </c>
      <c r="E66" s="217"/>
      <c r="F66" s="27">
        <f t="shared" si="0"/>
        <v>0</v>
      </c>
    </row>
    <row r="67" spans="1:6" s="12" customFormat="1" ht="12.75">
      <c r="A67" s="3" t="s">
        <v>243</v>
      </c>
      <c r="B67" s="211" t="s">
        <v>618</v>
      </c>
      <c r="C67" s="211" t="s">
        <v>565</v>
      </c>
      <c r="D67" s="3">
        <v>4</v>
      </c>
      <c r="E67" s="217"/>
      <c r="F67" s="27">
        <f t="shared" si="0"/>
        <v>0</v>
      </c>
    </row>
    <row r="68" spans="1:6" s="12" customFormat="1" ht="12.75">
      <c r="A68" s="3" t="s">
        <v>243</v>
      </c>
      <c r="B68" s="211" t="s">
        <v>757</v>
      </c>
      <c r="C68" s="211" t="s">
        <v>816</v>
      </c>
      <c r="D68" s="212">
        <v>1</v>
      </c>
      <c r="E68" s="218"/>
      <c r="F68" s="27">
        <f aca="true" t="shared" si="1" ref="F68:F128">E68*D68</f>
        <v>0</v>
      </c>
    </row>
    <row r="69" spans="1:6" s="12" customFormat="1" ht="12.75">
      <c r="A69" s="3" t="s">
        <v>243</v>
      </c>
      <c r="B69" s="211" t="s">
        <v>754</v>
      </c>
      <c r="C69" s="211" t="s">
        <v>755</v>
      </c>
      <c r="D69" s="212">
        <v>1</v>
      </c>
      <c r="E69" s="218"/>
      <c r="F69" s="27">
        <f t="shared" si="1"/>
        <v>0</v>
      </c>
    </row>
    <row r="70" spans="1:6" s="12" customFormat="1" ht="12.75">
      <c r="A70" s="3" t="s">
        <v>243</v>
      </c>
      <c r="B70" s="211" t="s">
        <v>756</v>
      </c>
      <c r="C70" s="211" t="s">
        <v>657</v>
      </c>
      <c r="D70" s="212">
        <v>2</v>
      </c>
      <c r="E70" s="218"/>
      <c r="F70" s="27">
        <f t="shared" si="1"/>
        <v>0</v>
      </c>
    </row>
    <row r="71" spans="1:6" s="12" customFormat="1" ht="12.75">
      <c r="A71" s="3" t="s">
        <v>243</v>
      </c>
      <c r="B71" s="211" t="s">
        <v>758</v>
      </c>
      <c r="C71" s="211" t="s">
        <v>561</v>
      </c>
      <c r="D71" s="212">
        <v>2</v>
      </c>
      <c r="E71" s="218"/>
      <c r="F71" s="27">
        <f t="shared" si="1"/>
        <v>0</v>
      </c>
    </row>
    <row r="72" spans="1:6" s="12" customFormat="1" ht="12.75">
      <c r="A72" s="3" t="s">
        <v>243</v>
      </c>
      <c r="B72" s="211" t="s">
        <v>750</v>
      </c>
      <c r="C72" s="211" t="s">
        <v>573</v>
      </c>
      <c r="D72" s="214">
        <v>2</v>
      </c>
      <c r="E72" s="218"/>
      <c r="F72" s="27">
        <f t="shared" si="1"/>
        <v>0</v>
      </c>
    </row>
    <row r="73" spans="1:6" s="12" customFormat="1" ht="12.75">
      <c r="A73" s="3" t="s">
        <v>243</v>
      </c>
      <c r="B73" s="211" t="s">
        <v>749</v>
      </c>
      <c r="C73" s="211" t="s">
        <v>581</v>
      </c>
      <c r="D73" s="214">
        <v>2</v>
      </c>
      <c r="E73" s="218"/>
      <c r="F73" s="27">
        <f t="shared" si="1"/>
        <v>0</v>
      </c>
    </row>
    <row r="74" spans="1:6" s="12" customFormat="1" ht="12.75">
      <c r="A74" s="3" t="s">
        <v>243</v>
      </c>
      <c r="B74" s="211" t="s">
        <v>751</v>
      </c>
      <c r="C74" s="211" t="s">
        <v>657</v>
      </c>
      <c r="D74" s="214">
        <v>2</v>
      </c>
      <c r="E74" s="218"/>
      <c r="F74" s="27">
        <f t="shared" si="1"/>
        <v>0</v>
      </c>
    </row>
    <row r="75" spans="1:6" s="31" customFormat="1" ht="12.75">
      <c r="A75" s="3" t="s">
        <v>243</v>
      </c>
      <c r="B75" s="210" t="s">
        <v>752</v>
      </c>
      <c r="C75" s="210" t="s">
        <v>753</v>
      </c>
      <c r="D75" s="212">
        <v>1</v>
      </c>
      <c r="E75" s="218"/>
      <c r="F75" s="27">
        <f t="shared" si="1"/>
        <v>0</v>
      </c>
    </row>
    <row r="76" spans="1:6" s="31" customFormat="1" ht="12.75">
      <c r="A76" s="3" t="s">
        <v>243</v>
      </c>
      <c r="B76" s="211" t="s">
        <v>619</v>
      </c>
      <c r="C76" s="211" t="s">
        <v>581</v>
      </c>
      <c r="D76" s="3">
        <v>2</v>
      </c>
      <c r="E76" s="217"/>
      <c r="F76" s="27">
        <f t="shared" si="1"/>
        <v>0</v>
      </c>
    </row>
    <row r="77" spans="1:6" s="31" customFormat="1" ht="12.75">
      <c r="A77" s="3" t="s">
        <v>243</v>
      </c>
      <c r="B77" s="211" t="s">
        <v>673</v>
      </c>
      <c r="C77" s="211" t="s">
        <v>696</v>
      </c>
      <c r="D77" s="212">
        <v>4</v>
      </c>
      <c r="E77" s="218"/>
      <c r="F77" s="27">
        <f t="shared" si="1"/>
        <v>0</v>
      </c>
    </row>
    <row r="78" spans="1:6" s="31" customFormat="1" ht="12.75">
      <c r="A78" s="3" t="s">
        <v>243</v>
      </c>
      <c r="B78" s="211" t="s">
        <v>710</v>
      </c>
      <c r="C78" s="211" t="s">
        <v>711</v>
      </c>
      <c r="D78" s="212">
        <v>1</v>
      </c>
      <c r="E78" s="218"/>
      <c r="F78" s="27">
        <f t="shared" si="1"/>
        <v>0</v>
      </c>
    </row>
    <row r="79" spans="1:6" s="31" customFormat="1" ht="12.75">
      <c r="A79" s="3" t="s">
        <v>243</v>
      </c>
      <c r="B79" s="211" t="s">
        <v>620</v>
      </c>
      <c r="C79" s="211" t="s">
        <v>621</v>
      </c>
      <c r="D79" s="3">
        <v>6</v>
      </c>
      <c r="E79" s="217"/>
      <c r="F79" s="27">
        <f t="shared" si="1"/>
        <v>0</v>
      </c>
    </row>
    <row r="80" spans="1:6" s="31" customFormat="1" ht="12.75">
      <c r="A80" s="3" t="s">
        <v>243</v>
      </c>
      <c r="B80" s="211" t="s">
        <v>622</v>
      </c>
      <c r="C80" s="211" t="s">
        <v>563</v>
      </c>
      <c r="D80" s="3">
        <v>6</v>
      </c>
      <c r="E80" s="217"/>
      <c r="F80" s="27">
        <f t="shared" si="1"/>
        <v>0</v>
      </c>
    </row>
    <row r="81" spans="1:6" s="31" customFormat="1" ht="12.75">
      <c r="A81" s="3" t="s">
        <v>243</v>
      </c>
      <c r="B81" s="210" t="s">
        <v>717</v>
      </c>
      <c r="C81" s="210" t="s">
        <v>718</v>
      </c>
      <c r="D81" s="212">
        <v>2</v>
      </c>
      <c r="E81" s="218"/>
      <c r="F81" s="27">
        <f t="shared" si="1"/>
        <v>0</v>
      </c>
    </row>
    <row r="82" spans="1:6" s="31" customFormat="1" ht="12.75">
      <c r="A82" s="3" t="s">
        <v>243</v>
      </c>
      <c r="B82" s="210" t="s">
        <v>712</v>
      </c>
      <c r="C82" s="211" t="s">
        <v>708</v>
      </c>
      <c r="D82" s="212">
        <v>1</v>
      </c>
      <c r="E82" s="218"/>
      <c r="F82" s="27">
        <f t="shared" si="1"/>
        <v>0</v>
      </c>
    </row>
    <row r="83" spans="1:6" s="31" customFormat="1" ht="12.75">
      <c r="A83" s="3" t="s">
        <v>243</v>
      </c>
      <c r="B83" s="211" t="s">
        <v>715</v>
      </c>
      <c r="C83" s="211" t="s">
        <v>825</v>
      </c>
      <c r="D83" s="212">
        <v>1</v>
      </c>
      <c r="E83" s="218"/>
      <c r="F83" s="27">
        <f t="shared" si="1"/>
        <v>0</v>
      </c>
    </row>
    <row r="84" spans="1:6" s="31" customFormat="1" ht="12.75">
      <c r="A84" s="3" t="s">
        <v>243</v>
      </c>
      <c r="B84" s="211" t="s">
        <v>697</v>
      </c>
      <c r="C84" s="211" t="s">
        <v>698</v>
      </c>
      <c r="D84" s="214">
        <v>3</v>
      </c>
      <c r="E84" s="218"/>
      <c r="F84" s="27">
        <f t="shared" si="1"/>
        <v>0</v>
      </c>
    </row>
    <row r="85" spans="1:6" s="31" customFormat="1" ht="12.75">
      <c r="A85" s="3" t="s">
        <v>243</v>
      </c>
      <c r="B85" s="211" t="s">
        <v>623</v>
      </c>
      <c r="C85" s="211" t="s">
        <v>624</v>
      </c>
      <c r="D85" s="3">
        <v>1</v>
      </c>
      <c r="E85" s="217"/>
      <c r="F85" s="27">
        <f t="shared" si="1"/>
        <v>0</v>
      </c>
    </row>
    <row r="86" spans="1:6" s="31" customFormat="1" ht="12.75">
      <c r="A86" s="3" t="s">
        <v>243</v>
      </c>
      <c r="B86" s="211" t="s">
        <v>625</v>
      </c>
      <c r="C86" s="211" t="s">
        <v>657</v>
      </c>
      <c r="D86" s="3">
        <v>3</v>
      </c>
      <c r="E86" s="217"/>
      <c r="F86" s="27">
        <f t="shared" si="1"/>
        <v>0</v>
      </c>
    </row>
    <row r="87" spans="1:6" s="31" customFormat="1" ht="12.75">
      <c r="A87" s="3" t="s">
        <v>243</v>
      </c>
      <c r="B87" s="211" t="s">
        <v>626</v>
      </c>
      <c r="C87" s="211" t="s">
        <v>565</v>
      </c>
      <c r="D87" s="3">
        <v>6</v>
      </c>
      <c r="E87" s="217"/>
      <c r="F87" s="27">
        <f t="shared" si="1"/>
        <v>0</v>
      </c>
    </row>
    <row r="88" spans="1:6" s="31" customFormat="1" ht="12.75">
      <c r="A88" s="3" t="s">
        <v>243</v>
      </c>
      <c r="B88" s="211" t="s">
        <v>627</v>
      </c>
      <c r="C88" s="211" t="s">
        <v>563</v>
      </c>
      <c r="D88" s="3">
        <v>6</v>
      </c>
      <c r="E88" s="217"/>
      <c r="F88" s="27">
        <f t="shared" si="1"/>
        <v>0</v>
      </c>
    </row>
    <row r="89" spans="1:6" s="31" customFormat="1" ht="12.75">
      <c r="A89" s="3" t="s">
        <v>243</v>
      </c>
      <c r="B89" s="211" t="s">
        <v>628</v>
      </c>
      <c r="C89" s="211" t="s">
        <v>565</v>
      </c>
      <c r="D89" s="3">
        <v>6</v>
      </c>
      <c r="E89" s="217"/>
      <c r="F89" s="27">
        <f t="shared" si="1"/>
        <v>0</v>
      </c>
    </row>
    <row r="90" spans="1:6" s="31" customFormat="1" ht="12.75">
      <c r="A90" s="3" t="s">
        <v>243</v>
      </c>
      <c r="B90" s="211" t="s">
        <v>629</v>
      </c>
      <c r="C90" s="211" t="s">
        <v>565</v>
      </c>
      <c r="D90" s="3">
        <v>6</v>
      </c>
      <c r="E90" s="217"/>
      <c r="F90" s="27">
        <f t="shared" si="1"/>
        <v>0</v>
      </c>
    </row>
    <row r="91" spans="1:6" s="31" customFormat="1" ht="12.75">
      <c r="A91" s="3" t="s">
        <v>243</v>
      </c>
      <c r="B91" s="211" t="s">
        <v>630</v>
      </c>
      <c r="C91" s="211" t="s">
        <v>565</v>
      </c>
      <c r="D91" s="3">
        <v>6</v>
      </c>
      <c r="E91" s="217"/>
      <c r="F91" s="27">
        <f t="shared" si="1"/>
        <v>0</v>
      </c>
    </row>
    <row r="92" spans="1:6" s="31" customFormat="1" ht="12.75">
      <c r="A92" s="3" t="s">
        <v>243</v>
      </c>
      <c r="B92" s="211" t="s">
        <v>631</v>
      </c>
      <c r="C92" s="211" t="s">
        <v>621</v>
      </c>
      <c r="D92" s="3">
        <v>6</v>
      </c>
      <c r="E92" s="217"/>
      <c r="F92" s="27">
        <f t="shared" si="1"/>
        <v>0</v>
      </c>
    </row>
    <row r="93" spans="1:6" s="31" customFormat="1" ht="12.75">
      <c r="A93" s="3" t="s">
        <v>243</v>
      </c>
      <c r="B93" s="211" t="s">
        <v>632</v>
      </c>
      <c r="C93" s="211" t="s">
        <v>565</v>
      </c>
      <c r="D93" s="3">
        <v>6</v>
      </c>
      <c r="E93" s="217"/>
      <c r="F93" s="27">
        <f t="shared" si="1"/>
        <v>0</v>
      </c>
    </row>
    <row r="94" spans="1:6" s="31" customFormat="1" ht="12.75">
      <c r="A94" s="3" t="s">
        <v>243</v>
      </c>
      <c r="B94" s="211" t="s">
        <v>737</v>
      </c>
      <c r="C94" s="211" t="s">
        <v>738</v>
      </c>
      <c r="D94" s="214">
        <v>1</v>
      </c>
      <c r="E94" s="218"/>
      <c r="F94" s="27">
        <f t="shared" si="1"/>
        <v>0</v>
      </c>
    </row>
    <row r="95" spans="1:6" s="31" customFormat="1" ht="12.75">
      <c r="A95" s="3" t="s">
        <v>243</v>
      </c>
      <c r="B95" s="211" t="s">
        <v>734</v>
      </c>
      <c r="C95" s="211" t="s">
        <v>729</v>
      </c>
      <c r="D95" s="214">
        <v>1</v>
      </c>
      <c r="E95" s="218"/>
      <c r="F95" s="27">
        <f t="shared" si="1"/>
        <v>0</v>
      </c>
    </row>
    <row r="96" spans="1:6" s="12" customFormat="1" ht="12.75">
      <c r="A96" s="3" t="s">
        <v>243</v>
      </c>
      <c r="B96" s="211" t="s">
        <v>732</v>
      </c>
      <c r="C96" s="211" t="s">
        <v>733</v>
      </c>
      <c r="D96" s="214">
        <v>2</v>
      </c>
      <c r="E96" s="218"/>
      <c r="F96" s="27">
        <f t="shared" si="1"/>
        <v>0</v>
      </c>
    </row>
    <row r="97" spans="1:6" s="12" customFormat="1" ht="12.75">
      <c r="A97" s="3" t="s">
        <v>243</v>
      </c>
      <c r="B97" s="211" t="s">
        <v>633</v>
      </c>
      <c r="C97" s="211" t="s">
        <v>561</v>
      </c>
      <c r="D97" s="3">
        <v>7</v>
      </c>
      <c r="E97" s="217"/>
      <c r="F97" s="27">
        <f t="shared" si="1"/>
        <v>0</v>
      </c>
    </row>
    <row r="98" spans="1:6" s="12" customFormat="1" ht="12.75">
      <c r="A98" s="3" t="s">
        <v>243</v>
      </c>
      <c r="B98" s="211" t="s">
        <v>735</v>
      </c>
      <c r="C98" s="211" t="s">
        <v>736</v>
      </c>
      <c r="D98" s="214">
        <v>1</v>
      </c>
      <c r="E98" s="218"/>
      <c r="F98" s="27">
        <f t="shared" si="1"/>
        <v>0</v>
      </c>
    </row>
    <row r="99" spans="1:6" s="12" customFormat="1" ht="12.75">
      <c r="A99" s="3" t="s">
        <v>243</v>
      </c>
      <c r="B99" s="211" t="s">
        <v>730</v>
      </c>
      <c r="C99" s="211" t="s">
        <v>731</v>
      </c>
      <c r="D99" s="214">
        <v>1</v>
      </c>
      <c r="E99" s="218"/>
      <c r="F99" s="27">
        <f t="shared" si="1"/>
        <v>0</v>
      </c>
    </row>
    <row r="100" spans="1:6" s="12" customFormat="1" ht="12.75">
      <c r="A100" s="3" t="s">
        <v>243</v>
      </c>
      <c r="B100" s="211" t="s">
        <v>740</v>
      </c>
      <c r="C100" s="211" t="s">
        <v>591</v>
      </c>
      <c r="D100" s="214">
        <v>1</v>
      </c>
      <c r="E100" s="218"/>
      <c r="F100" s="27">
        <f t="shared" si="1"/>
        <v>0</v>
      </c>
    </row>
    <row r="101" spans="1:6" s="12" customFormat="1" ht="12.75">
      <c r="A101" s="3" t="s">
        <v>243</v>
      </c>
      <c r="B101" s="211" t="s">
        <v>739</v>
      </c>
      <c r="C101" s="211" t="s">
        <v>729</v>
      </c>
      <c r="D101" s="214">
        <v>1</v>
      </c>
      <c r="E101" s="218"/>
      <c r="F101" s="27">
        <f t="shared" si="1"/>
        <v>0</v>
      </c>
    </row>
    <row r="102" spans="1:6" s="12" customFormat="1" ht="12.75">
      <c r="A102" s="3" t="s">
        <v>243</v>
      </c>
      <c r="B102" s="211" t="s">
        <v>748</v>
      </c>
      <c r="C102" s="211" t="s">
        <v>636</v>
      </c>
      <c r="D102" s="214">
        <v>2</v>
      </c>
      <c r="E102" s="218"/>
      <c r="F102" s="27">
        <f t="shared" si="1"/>
        <v>0</v>
      </c>
    </row>
    <row r="103" spans="1:6" s="12" customFormat="1" ht="12.75">
      <c r="A103" s="3" t="s">
        <v>243</v>
      </c>
      <c r="B103" s="211" t="s">
        <v>634</v>
      </c>
      <c r="C103" s="211" t="s">
        <v>563</v>
      </c>
      <c r="D103" s="3">
        <v>2</v>
      </c>
      <c r="E103" s="217"/>
      <c r="F103" s="27">
        <f t="shared" si="1"/>
        <v>0</v>
      </c>
    </row>
    <row r="104" spans="1:6" s="12" customFormat="1" ht="12.75">
      <c r="A104" s="3" t="s">
        <v>243</v>
      </c>
      <c r="B104" s="211" t="s">
        <v>747</v>
      </c>
      <c r="C104" s="211" t="s">
        <v>636</v>
      </c>
      <c r="D104" s="214">
        <v>2</v>
      </c>
      <c r="E104" s="218"/>
      <c r="F104" s="27">
        <f t="shared" si="1"/>
        <v>0</v>
      </c>
    </row>
    <row r="105" spans="1:6" s="12" customFormat="1" ht="12.75">
      <c r="A105" s="3" t="s">
        <v>243</v>
      </c>
      <c r="B105" s="211" t="s">
        <v>745</v>
      </c>
      <c r="C105" s="211" t="s">
        <v>746</v>
      </c>
      <c r="D105" s="214">
        <v>2</v>
      </c>
      <c r="E105" s="218"/>
      <c r="F105" s="27">
        <f t="shared" si="1"/>
        <v>0</v>
      </c>
    </row>
    <row r="106" spans="1:6" s="12" customFormat="1" ht="12.75">
      <c r="A106" s="3" t="s">
        <v>243</v>
      </c>
      <c r="B106" s="211" t="s">
        <v>645</v>
      </c>
      <c r="C106" s="211" t="s">
        <v>646</v>
      </c>
      <c r="D106" s="3">
        <v>2</v>
      </c>
      <c r="E106" s="217"/>
      <c r="F106" s="27">
        <f t="shared" si="1"/>
        <v>0</v>
      </c>
    </row>
    <row r="107" spans="1:6" s="12" customFormat="1" ht="12.75">
      <c r="A107" s="3" t="s">
        <v>243</v>
      </c>
      <c r="B107" s="210" t="s">
        <v>707</v>
      </c>
      <c r="C107" s="211" t="s">
        <v>706</v>
      </c>
      <c r="D107" s="212">
        <v>1</v>
      </c>
      <c r="E107" s="218"/>
      <c r="F107" s="27">
        <f t="shared" si="1"/>
        <v>0</v>
      </c>
    </row>
    <row r="108" spans="1:6" s="12" customFormat="1" ht="12.75">
      <c r="A108" s="3" t="s">
        <v>243</v>
      </c>
      <c r="B108" s="211" t="s">
        <v>647</v>
      </c>
      <c r="C108" s="211" t="s">
        <v>563</v>
      </c>
      <c r="D108" s="3">
        <v>2</v>
      </c>
      <c r="E108" s="217"/>
      <c r="F108" s="27">
        <f t="shared" si="1"/>
        <v>0</v>
      </c>
    </row>
    <row r="109" spans="1:6" s="12" customFormat="1" ht="12.75">
      <c r="A109" s="3" t="s">
        <v>243</v>
      </c>
      <c r="B109" s="211" t="s">
        <v>648</v>
      </c>
      <c r="C109" s="211" t="s">
        <v>563</v>
      </c>
      <c r="D109" s="3">
        <v>2</v>
      </c>
      <c r="E109" s="217"/>
      <c r="F109" s="27">
        <f t="shared" si="1"/>
        <v>0</v>
      </c>
    </row>
    <row r="110" spans="1:6" s="12" customFormat="1" ht="12.75">
      <c r="A110" s="3" t="s">
        <v>243</v>
      </c>
      <c r="B110" s="211" t="s">
        <v>649</v>
      </c>
      <c r="C110" s="211" t="s">
        <v>563</v>
      </c>
      <c r="D110" s="3">
        <v>2</v>
      </c>
      <c r="E110" s="217"/>
      <c r="F110" s="27">
        <f t="shared" si="1"/>
        <v>0</v>
      </c>
    </row>
    <row r="111" spans="1:6" s="12" customFormat="1" ht="12.75">
      <c r="A111" s="3" t="s">
        <v>243</v>
      </c>
      <c r="B111" s="4" t="s">
        <v>650</v>
      </c>
      <c r="C111" s="211" t="s">
        <v>563</v>
      </c>
      <c r="D111" s="3">
        <v>6</v>
      </c>
      <c r="E111" s="217"/>
      <c r="F111" s="27">
        <f t="shared" si="1"/>
        <v>0</v>
      </c>
    </row>
    <row r="112" spans="1:6" s="12" customFormat="1" ht="12.75">
      <c r="A112" s="3" t="s">
        <v>243</v>
      </c>
      <c r="B112" s="4" t="s">
        <v>651</v>
      </c>
      <c r="C112" s="211" t="s">
        <v>563</v>
      </c>
      <c r="D112" s="3">
        <v>8</v>
      </c>
      <c r="E112" s="217"/>
      <c r="F112" s="27">
        <f t="shared" si="1"/>
        <v>0</v>
      </c>
    </row>
    <row r="113" spans="1:6" s="12" customFormat="1" ht="12.75">
      <c r="A113" s="3" t="s">
        <v>243</v>
      </c>
      <c r="B113" s="4" t="s">
        <v>762</v>
      </c>
      <c r="C113" s="211" t="s">
        <v>563</v>
      </c>
      <c r="D113" s="3">
        <v>6</v>
      </c>
      <c r="E113" s="217"/>
      <c r="F113" s="27">
        <f t="shared" si="1"/>
        <v>0</v>
      </c>
    </row>
    <row r="114" spans="1:6" s="12" customFormat="1" ht="12.75">
      <c r="A114" s="3" t="s">
        <v>243</v>
      </c>
      <c r="B114" s="210" t="s">
        <v>705</v>
      </c>
      <c r="C114" s="211" t="s">
        <v>706</v>
      </c>
      <c r="D114" s="212">
        <v>1</v>
      </c>
      <c r="E114" s="218"/>
      <c r="F114" s="27">
        <f t="shared" si="1"/>
        <v>0</v>
      </c>
    </row>
    <row r="115" spans="1:6" s="12" customFormat="1" ht="12.75">
      <c r="A115" s="3" t="s">
        <v>243</v>
      </c>
      <c r="B115" s="211" t="s">
        <v>635</v>
      </c>
      <c r="C115" s="211" t="s">
        <v>636</v>
      </c>
      <c r="D115" s="3">
        <v>2</v>
      </c>
      <c r="E115" s="217"/>
      <c r="F115" s="27">
        <f t="shared" si="1"/>
        <v>0</v>
      </c>
    </row>
    <row r="116" spans="1:6" s="12" customFormat="1" ht="12.75">
      <c r="A116" s="3" t="s">
        <v>243</v>
      </c>
      <c r="B116" s="211" t="s">
        <v>652</v>
      </c>
      <c r="C116" s="211" t="s">
        <v>636</v>
      </c>
      <c r="D116" s="3">
        <v>2</v>
      </c>
      <c r="E116" s="217"/>
      <c r="F116" s="27">
        <f t="shared" si="1"/>
        <v>0</v>
      </c>
    </row>
    <row r="117" spans="1:6" s="12" customFormat="1" ht="12.75">
      <c r="A117" s="3" t="s">
        <v>243</v>
      </c>
      <c r="B117" s="211" t="s">
        <v>637</v>
      </c>
      <c r="C117" s="211" t="s">
        <v>565</v>
      </c>
      <c r="D117" s="3">
        <v>4</v>
      </c>
      <c r="E117" s="217"/>
      <c r="F117" s="27">
        <f t="shared" si="1"/>
        <v>0</v>
      </c>
    </row>
    <row r="118" spans="1:6" s="12" customFormat="1" ht="12.75">
      <c r="A118" s="3" t="s">
        <v>243</v>
      </c>
      <c r="B118" s="211" t="s">
        <v>638</v>
      </c>
      <c r="C118" s="211" t="s">
        <v>621</v>
      </c>
      <c r="D118" s="3">
        <v>3</v>
      </c>
      <c r="E118" s="217"/>
      <c r="F118" s="27">
        <f t="shared" si="1"/>
        <v>0</v>
      </c>
    </row>
    <row r="119" spans="1:6" s="12" customFormat="1" ht="12.75">
      <c r="A119" s="3" t="s">
        <v>243</v>
      </c>
      <c r="B119" s="211" t="s">
        <v>639</v>
      </c>
      <c r="C119" s="211" t="s">
        <v>608</v>
      </c>
      <c r="D119" s="3">
        <v>3</v>
      </c>
      <c r="E119" s="217"/>
      <c r="F119" s="27">
        <f t="shared" si="1"/>
        <v>0</v>
      </c>
    </row>
    <row r="120" spans="1:6" s="12" customFormat="1" ht="12.75">
      <c r="A120" s="3" t="s">
        <v>243</v>
      </c>
      <c r="B120" s="211" t="s">
        <v>640</v>
      </c>
      <c r="C120" s="211" t="s">
        <v>621</v>
      </c>
      <c r="D120" s="3">
        <v>3</v>
      </c>
      <c r="E120" s="217"/>
      <c r="F120" s="27">
        <f t="shared" si="1"/>
        <v>0</v>
      </c>
    </row>
    <row r="121" spans="1:6" s="12" customFormat="1" ht="12.75">
      <c r="A121" s="3" t="s">
        <v>243</v>
      </c>
      <c r="B121" s="211" t="s">
        <v>641</v>
      </c>
      <c r="C121" s="211" t="s">
        <v>621</v>
      </c>
      <c r="D121" s="3">
        <v>3</v>
      </c>
      <c r="E121" s="217"/>
      <c r="F121" s="27">
        <f t="shared" si="1"/>
        <v>0</v>
      </c>
    </row>
    <row r="122" spans="1:6" s="12" customFormat="1" ht="12.75">
      <c r="A122" s="3" t="s">
        <v>243</v>
      </c>
      <c r="B122" s="211" t="s">
        <v>725</v>
      </c>
      <c r="C122" s="211" t="s">
        <v>581</v>
      </c>
      <c r="D122" s="212">
        <v>2</v>
      </c>
      <c r="E122" s="218"/>
      <c r="F122" s="27">
        <f t="shared" si="1"/>
        <v>0</v>
      </c>
    </row>
    <row r="123" spans="1:6" s="12" customFormat="1" ht="12.75">
      <c r="A123" s="3" t="s">
        <v>243</v>
      </c>
      <c r="B123" s="211" t="s">
        <v>642</v>
      </c>
      <c r="C123" s="211" t="s">
        <v>565</v>
      </c>
      <c r="D123" s="3">
        <v>1</v>
      </c>
      <c r="E123" s="217"/>
      <c r="F123" s="27">
        <f t="shared" si="1"/>
        <v>0</v>
      </c>
    </row>
    <row r="124" spans="1:6" s="12" customFormat="1" ht="12.75">
      <c r="A124" s="3" t="s">
        <v>243</v>
      </c>
      <c r="B124" s="211" t="s">
        <v>643</v>
      </c>
      <c r="C124" s="211" t="s">
        <v>565</v>
      </c>
      <c r="D124" s="3">
        <v>1</v>
      </c>
      <c r="E124" s="217"/>
      <c r="F124" s="27">
        <f t="shared" si="1"/>
        <v>0</v>
      </c>
    </row>
    <row r="125" spans="1:6" s="12" customFormat="1" ht="12.75">
      <c r="A125" s="3" t="s">
        <v>243</v>
      </c>
      <c r="B125" s="211" t="s">
        <v>728</v>
      </c>
      <c r="C125" s="211" t="s">
        <v>729</v>
      </c>
      <c r="D125" s="212">
        <v>1</v>
      </c>
      <c r="E125" s="218"/>
      <c r="F125" s="27">
        <f t="shared" si="1"/>
        <v>0</v>
      </c>
    </row>
    <row r="126" spans="1:6" s="12" customFormat="1" ht="12.75">
      <c r="A126" s="3" t="s">
        <v>243</v>
      </c>
      <c r="B126" s="211" t="s">
        <v>726</v>
      </c>
      <c r="C126" s="211" t="s">
        <v>727</v>
      </c>
      <c r="D126" s="212">
        <v>1</v>
      </c>
      <c r="E126" s="218"/>
      <c r="F126" s="27">
        <f t="shared" si="1"/>
        <v>0</v>
      </c>
    </row>
    <row r="127" spans="1:6" ht="13.5">
      <c r="A127" s="3" t="s">
        <v>243</v>
      </c>
      <c r="B127" s="210" t="s">
        <v>759</v>
      </c>
      <c r="C127" s="210" t="s">
        <v>270</v>
      </c>
      <c r="D127" s="212">
        <v>378</v>
      </c>
      <c r="E127" s="218"/>
      <c r="F127" s="27">
        <f t="shared" si="1"/>
        <v>0</v>
      </c>
    </row>
    <row r="128" spans="1:6" ht="13.5">
      <c r="A128" s="3" t="s">
        <v>243</v>
      </c>
      <c r="B128" s="211" t="s">
        <v>644</v>
      </c>
      <c r="C128" s="211" t="s">
        <v>565</v>
      </c>
      <c r="D128" s="3">
        <v>1</v>
      </c>
      <c r="E128" s="217"/>
      <c r="F128" s="27">
        <f t="shared" si="1"/>
        <v>0</v>
      </c>
    </row>
    <row r="129" spans="1:6" ht="13.5">
      <c r="A129" s="197"/>
      <c r="B129" s="245" t="s">
        <v>166</v>
      </c>
      <c r="C129" s="245"/>
      <c r="D129" s="225"/>
      <c r="E129" s="225"/>
      <c r="F129" s="226">
        <v>0</v>
      </c>
    </row>
    <row r="130" ht="13.5">
      <c r="B130" s="221" t="s">
        <v>760</v>
      </c>
    </row>
    <row r="131" ht="13.5">
      <c r="B131" s="222" t="s">
        <v>761</v>
      </c>
    </row>
    <row r="132" ht="13.5">
      <c r="B132" s="222"/>
    </row>
    <row r="133" spans="2:6" ht="13.5">
      <c r="B133" s="13" t="s">
        <v>535</v>
      </c>
      <c r="F133" s="126">
        <f>SUM(F4:F132)</f>
        <v>0</v>
      </c>
    </row>
    <row r="134" spans="2:6" ht="13.5">
      <c r="B134" s="13" t="s">
        <v>536</v>
      </c>
      <c r="F134" s="126">
        <f>F133*1.21</f>
        <v>0</v>
      </c>
    </row>
    <row r="135" ht="13.5">
      <c r="F135" s="12"/>
    </row>
    <row r="140" ht="13.5">
      <c r="F140" s="126"/>
    </row>
    <row r="141" ht="13.5">
      <c r="F141" s="126"/>
    </row>
    <row r="142" ht="13.5">
      <c r="F142" s="12"/>
    </row>
  </sheetData>
  <sheetProtection/>
  <mergeCells count="2">
    <mergeCell ref="A1:D1"/>
    <mergeCell ref="B129:C12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4"/>
  <sheetViews>
    <sheetView tabSelected="1" workbookViewId="0" topLeftCell="A1">
      <pane ySplit="3" topLeftCell="A302" activePane="bottomLeft" state="frozen"/>
      <selection pane="topLeft" activeCell="A1" sqref="A1"/>
      <selection pane="bottomLeft" activeCell="L351" sqref="L351"/>
    </sheetView>
  </sheetViews>
  <sheetFormatPr defaultColWidth="9.140625" defaultRowHeight="12"/>
  <cols>
    <col min="1" max="1" width="8.8515625" style="12" customWidth="1"/>
    <col min="2" max="2" width="54.00390625" style="12" customWidth="1"/>
    <col min="3" max="3" width="13.7109375" style="12" customWidth="1"/>
    <col min="4" max="4" width="8.28125" style="156" customWidth="1"/>
    <col min="5" max="5" width="8.8515625" style="12" hidden="1" customWidth="1"/>
    <col min="6" max="6" width="15.140625" style="12" hidden="1" customWidth="1"/>
    <col min="7" max="7" width="8.421875" style="12" customWidth="1"/>
    <col min="8" max="8" width="15.28125" style="12" customWidth="1"/>
    <col min="9" max="10" width="9.28125" style="12" customWidth="1"/>
    <col min="11" max="11" width="25.140625" style="12" customWidth="1"/>
    <col min="12" max="16384" width="9.28125" style="12" customWidth="1"/>
  </cols>
  <sheetData>
    <row r="1" spans="1:8" ht="15.75">
      <c r="A1" s="244" t="s">
        <v>780</v>
      </c>
      <c r="B1" s="244"/>
      <c r="C1" s="244"/>
      <c r="D1" s="244"/>
      <c r="E1" s="244"/>
      <c r="F1" s="244"/>
      <c r="G1" s="244"/>
      <c r="H1" s="20"/>
    </row>
    <row r="2" spans="1:8" ht="12.75">
      <c r="A2" s="23"/>
      <c r="B2" s="23"/>
      <c r="C2" s="23"/>
      <c r="D2" s="122"/>
      <c r="E2" s="23"/>
      <c r="F2" s="23"/>
      <c r="G2" s="23"/>
      <c r="H2" s="24"/>
    </row>
    <row r="3" spans="1:8" ht="38.25">
      <c r="A3" s="3"/>
      <c r="B3" s="3" t="s">
        <v>826</v>
      </c>
      <c r="C3" s="3" t="s">
        <v>238</v>
      </c>
      <c r="D3" s="3" t="s">
        <v>71</v>
      </c>
      <c r="E3" s="3" t="s">
        <v>213</v>
      </c>
      <c r="F3" s="3" t="s">
        <v>71</v>
      </c>
      <c r="G3" s="26" t="s">
        <v>77</v>
      </c>
      <c r="H3" s="19" t="s">
        <v>78</v>
      </c>
    </row>
    <row r="4" spans="1:11" ht="12.75">
      <c r="A4" s="3" t="s">
        <v>243</v>
      </c>
      <c r="B4" s="4" t="s">
        <v>288</v>
      </c>
      <c r="C4" s="1" t="s">
        <v>270</v>
      </c>
      <c r="D4" s="3">
        <v>4</v>
      </c>
      <c r="E4" s="3"/>
      <c r="F4" s="3"/>
      <c r="G4" s="197"/>
      <c r="H4" s="26">
        <f>G4*D4</f>
        <v>0</v>
      </c>
      <c r="K4" s="196"/>
    </row>
    <row r="5" spans="1:11" ht="12.75">
      <c r="A5" s="3" t="s">
        <v>243</v>
      </c>
      <c r="B5" s="197" t="s">
        <v>287</v>
      </c>
      <c r="C5" s="2" t="s">
        <v>175</v>
      </c>
      <c r="D5" s="3">
        <v>11</v>
      </c>
      <c r="E5" s="3"/>
      <c r="F5" s="3"/>
      <c r="G5" s="197"/>
      <c r="H5" s="26">
        <f aca="true" t="shared" si="0" ref="H5:H62">G5*D5</f>
        <v>0</v>
      </c>
      <c r="K5" s="196"/>
    </row>
    <row r="6" spans="1:11" ht="12.75">
      <c r="A6" s="3" t="s">
        <v>243</v>
      </c>
      <c r="B6" s="4" t="s">
        <v>286</v>
      </c>
      <c r="C6" s="1" t="s">
        <v>280</v>
      </c>
      <c r="D6" s="3">
        <v>4</v>
      </c>
      <c r="E6" s="3"/>
      <c r="F6" s="3"/>
      <c r="G6" s="197"/>
      <c r="H6" s="26">
        <f t="shared" si="0"/>
        <v>0</v>
      </c>
      <c r="K6" s="196"/>
    </row>
    <row r="7" spans="1:11" ht="12.75">
      <c r="A7" s="3" t="s">
        <v>243</v>
      </c>
      <c r="B7" s="197" t="s">
        <v>176</v>
      </c>
      <c r="C7" s="2" t="s">
        <v>175</v>
      </c>
      <c r="D7" s="3">
        <v>50</v>
      </c>
      <c r="E7" s="3"/>
      <c r="F7" s="3"/>
      <c r="G7" s="197"/>
      <c r="H7" s="26">
        <f t="shared" si="0"/>
        <v>0</v>
      </c>
      <c r="K7" s="196"/>
    </row>
    <row r="8" spans="1:11" ht="12.75">
      <c r="A8" s="3" t="s">
        <v>243</v>
      </c>
      <c r="B8" s="197" t="s">
        <v>285</v>
      </c>
      <c r="C8" s="2" t="s">
        <v>175</v>
      </c>
      <c r="D8" s="3">
        <v>12</v>
      </c>
      <c r="E8" s="3"/>
      <c r="F8" s="3"/>
      <c r="G8" s="197"/>
      <c r="H8" s="26">
        <f t="shared" si="0"/>
        <v>0</v>
      </c>
      <c r="K8" s="196"/>
    </row>
    <row r="9" spans="1:11" ht="12.75">
      <c r="A9" s="3" t="s">
        <v>243</v>
      </c>
      <c r="B9" s="4" t="s">
        <v>284</v>
      </c>
      <c r="C9" s="1" t="s">
        <v>280</v>
      </c>
      <c r="D9" s="3">
        <v>4</v>
      </c>
      <c r="E9" s="3"/>
      <c r="F9" s="3"/>
      <c r="G9" s="197"/>
      <c r="H9" s="26">
        <f t="shared" si="0"/>
        <v>0</v>
      </c>
      <c r="K9" s="196"/>
    </row>
    <row r="10" spans="1:11" ht="12.75">
      <c r="A10" s="3" t="s">
        <v>243</v>
      </c>
      <c r="B10" s="4" t="s">
        <v>283</v>
      </c>
      <c r="C10" s="1" t="s">
        <v>280</v>
      </c>
      <c r="D10" s="3">
        <v>4</v>
      </c>
      <c r="E10" s="3"/>
      <c r="F10" s="3"/>
      <c r="G10" s="197"/>
      <c r="H10" s="26">
        <f t="shared" si="0"/>
        <v>0</v>
      </c>
      <c r="K10" s="196"/>
    </row>
    <row r="11" spans="1:11" ht="12.75">
      <c r="A11" s="3" t="s">
        <v>243</v>
      </c>
      <c r="B11" s="197" t="s">
        <v>191</v>
      </c>
      <c r="C11" s="2" t="s">
        <v>175</v>
      </c>
      <c r="D11" s="3">
        <v>24</v>
      </c>
      <c r="E11" s="3"/>
      <c r="F11" s="3"/>
      <c r="G11" s="197"/>
      <c r="H11" s="26">
        <f t="shared" si="0"/>
        <v>0</v>
      </c>
      <c r="K11" s="196"/>
    </row>
    <row r="12" spans="1:11" ht="12.75">
      <c r="A12" s="3" t="s">
        <v>243</v>
      </c>
      <c r="B12" s="4" t="s">
        <v>282</v>
      </c>
      <c r="C12" s="1" t="s">
        <v>175</v>
      </c>
      <c r="D12" s="3">
        <v>9</v>
      </c>
      <c r="E12" s="3"/>
      <c r="F12" s="3"/>
      <c r="G12" s="197"/>
      <c r="H12" s="26">
        <f t="shared" si="0"/>
        <v>0</v>
      </c>
      <c r="K12" s="196"/>
    </row>
    <row r="13" spans="1:11" ht="12.75">
      <c r="A13" s="3" t="s">
        <v>243</v>
      </c>
      <c r="B13" s="4" t="s">
        <v>281</v>
      </c>
      <c r="C13" s="1" t="s">
        <v>280</v>
      </c>
      <c r="D13" s="3">
        <v>4</v>
      </c>
      <c r="E13" s="3"/>
      <c r="F13" s="3"/>
      <c r="G13" s="197"/>
      <c r="H13" s="26">
        <f t="shared" si="0"/>
        <v>0</v>
      </c>
      <c r="K13" s="196"/>
    </row>
    <row r="14" spans="1:11" ht="12.75">
      <c r="A14" s="3" t="s">
        <v>243</v>
      </c>
      <c r="B14" s="4" t="s">
        <v>279</v>
      </c>
      <c r="C14" s="1" t="s">
        <v>270</v>
      </c>
      <c r="D14" s="3">
        <v>6</v>
      </c>
      <c r="E14" s="3"/>
      <c r="F14" s="3"/>
      <c r="G14" s="197"/>
      <c r="H14" s="26">
        <f t="shared" si="0"/>
        <v>0</v>
      </c>
      <c r="K14" s="196"/>
    </row>
    <row r="15" spans="1:11" ht="12.75">
      <c r="A15" s="3" t="s">
        <v>243</v>
      </c>
      <c r="B15" s="197" t="s">
        <v>278</v>
      </c>
      <c r="C15" s="2" t="s">
        <v>175</v>
      </c>
      <c r="D15" s="3">
        <v>12</v>
      </c>
      <c r="E15" s="3"/>
      <c r="F15" s="3"/>
      <c r="G15" s="197"/>
      <c r="H15" s="26">
        <f t="shared" si="0"/>
        <v>0</v>
      </c>
      <c r="K15" s="196"/>
    </row>
    <row r="16" spans="1:11" ht="12.75">
      <c r="A16" s="3" t="s">
        <v>243</v>
      </c>
      <c r="B16" s="197" t="s">
        <v>277</v>
      </c>
      <c r="C16" s="2" t="s">
        <v>175</v>
      </c>
      <c r="D16" s="3">
        <v>6</v>
      </c>
      <c r="E16" s="3"/>
      <c r="F16" s="3"/>
      <c r="G16" s="197"/>
      <c r="H16" s="26">
        <f t="shared" si="0"/>
        <v>0</v>
      </c>
      <c r="K16" s="196"/>
    </row>
    <row r="17" spans="1:11" ht="12.75">
      <c r="A17" s="3" t="s">
        <v>243</v>
      </c>
      <c r="B17" s="4" t="s">
        <v>276</v>
      </c>
      <c r="C17" s="1" t="s">
        <v>270</v>
      </c>
      <c r="D17" s="3">
        <v>6</v>
      </c>
      <c r="E17" s="3"/>
      <c r="F17" s="3"/>
      <c r="G17" s="197"/>
      <c r="H17" s="26">
        <f t="shared" si="0"/>
        <v>0</v>
      </c>
      <c r="K17" s="196"/>
    </row>
    <row r="18" spans="1:11" ht="12.75">
      <c r="A18" s="3" t="s">
        <v>243</v>
      </c>
      <c r="B18" s="4" t="s">
        <v>275</v>
      </c>
      <c r="C18" s="1" t="s">
        <v>270</v>
      </c>
      <c r="D18" s="3">
        <v>3</v>
      </c>
      <c r="E18" s="3"/>
      <c r="F18" s="3"/>
      <c r="G18" s="197"/>
      <c r="H18" s="26">
        <f t="shared" si="0"/>
        <v>0</v>
      </c>
      <c r="K18" s="196"/>
    </row>
    <row r="19" spans="1:11" ht="12.75">
      <c r="A19" s="3" t="s">
        <v>243</v>
      </c>
      <c r="B19" s="4" t="s">
        <v>274</v>
      </c>
      <c r="C19" s="1" t="s">
        <v>270</v>
      </c>
      <c r="D19" s="3">
        <v>4</v>
      </c>
      <c r="E19" s="3"/>
      <c r="F19" s="3"/>
      <c r="G19" s="197"/>
      <c r="H19" s="26">
        <f t="shared" si="0"/>
        <v>0</v>
      </c>
      <c r="K19" s="196"/>
    </row>
    <row r="20" spans="1:11" ht="12.75">
      <c r="A20" s="3" t="s">
        <v>243</v>
      </c>
      <c r="B20" s="4" t="s">
        <v>273</v>
      </c>
      <c r="C20" s="1" t="s">
        <v>270</v>
      </c>
      <c r="D20" s="3">
        <v>6</v>
      </c>
      <c r="E20" s="3"/>
      <c r="F20" s="3"/>
      <c r="G20" s="197"/>
      <c r="H20" s="26">
        <f t="shared" si="0"/>
        <v>0</v>
      </c>
      <c r="K20" s="196"/>
    </row>
    <row r="21" spans="1:11" ht="12.75">
      <c r="A21" s="3" t="s">
        <v>243</v>
      </c>
      <c r="B21" s="4" t="s">
        <v>272</v>
      </c>
      <c r="C21" s="1" t="s">
        <v>270</v>
      </c>
      <c r="D21" s="3">
        <v>6</v>
      </c>
      <c r="E21" s="3"/>
      <c r="F21" s="3"/>
      <c r="G21" s="197"/>
      <c r="H21" s="26">
        <f t="shared" si="0"/>
        <v>0</v>
      </c>
      <c r="K21" s="196"/>
    </row>
    <row r="22" spans="1:11" ht="12.75">
      <c r="A22" s="3" t="s">
        <v>243</v>
      </c>
      <c r="B22" s="4" t="s">
        <v>271</v>
      </c>
      <c r="C22" s="1" t="s">
        <v>270</v>
      </c>
      <c r="D22" s="3">
        <v>8</v>
      </c>
      <c r="E22" s="3"/>
      <c r="F22" s="3"/>
      <c r="G22" s="197"/>
      <c r="H22" s="26">
        <f t="shared" si="0"/>
        <v>0</v>
      </c>
      <c r="K22" s="196"/>
    </row>
    <row r="23" spans="1:11" ht="12.75">
      <c r="A23" s="3" t="s">
        <v>243</v>
      </c>
      <c r="B23" s="4" t="s">
        <v>343</v>
      </c>
      <c r="C23" s="1" t="s">
        <v>280</v>
      </c>
      <c r="D23" s="3">
        <v>15</v>
      </c>
      <c r="E23" s="3"/>
      <c r="F23" s="3"/>
      <c r="G23" s="197"/>
      <c r="H23" s="26">
        <f t="shared" si="0"/>
        <v>0</v>
      </c>
      <c r="K23" s="196"/>
    </row>
    <row r="24" spans="1:11" ht="12.75">
      <c r="A24" s="3" t="s">
        <v>243</v>
      </c>
      <c r="B24" s="4" t="s">
        <v>342</v>
      </c>
      <c r="C24" s="198" t="s">
        <v>175</v>
      </c>
      <c r="D24" s="3">
        <v>15</v>
      </c>
      <c r="E24" s="3"/>
      <c r="F24" s="3"/>
      <c r="G24" s="197"/>
      <c r="H24" s="26">
        <f t="shared" si="0"/>
        <v>0</v>
      </c>
      <c r="K24" s="196"/>
    </row>
    <row r="25" spans="1:11" ht="12.75">
      <c r="A25" s="3" t="s">
        <v>243</v>
      </c>
      <c r="B25" s="197" t="s">
        <v>341</v>
      </c>
      <c r="C25" s="2" t="s">
        <v>175</v>
      </c>
      <c r="D25" s="3">
        <v>3</v>
      </c>
      <c r="E25" s="3"/>
      <c r="F25" s="3"/>
      <c r="G25" s="197"/>
      <c r="H25" s="26">
        <f t="shared" si="0"/>
        <v>0</v>
      </c>
      <c r="K25" s="196"/>
    </row>
    <row r="26" spans="1:11" ht="12.75">
      <c r="A26" s="3" t="s">
        <v>243</v>
      </c>
      <c r="B26" s="4" t="s">
        <v>340</v>
      </c>
      <c r="C26" s="198" t="s">
        <v>175</v>
      </c>
      <c r="D26" s="3">
        <v>3</v>
      </c>
      <c r="E26" s="3"/>
      <c r="F26" s="3"/>
      <c r="G26" s="197"/>
      <c r="H26" s="26">
        <f t="shared" si="0"/>
        <v>0</v>
      </c>
      <c r="K26" s="196"/>
    </row>
    <row r="27" spans="1:11" ht="12.75">
      <c r="A27" s="3" t="s">
        <v>243</v>
      </c>
      <c r="B27" s="197" t="s">
        <v>339</v>
      </c>
      <c r="C27" s="2" t="s">
        <v>175</v>
      </c>
      <c r="D27" s="3">
        <v>18</v>
      </c>
      <c r="E27" s="3"/>
      <c r="F27" s="3"/>
      <c r="G27" s="197"/>
      <c r="H27" s="26">
        <f t="shared" si="0"/>
        <v>0</v>
      </c>
      <c r="K27" s="196"/>
    </row>
    <row r="28" spans="1:11" ht="12.75">
      <c r="A28" s="3" t="s">
        <v>243</v>
      </c>
      <c r="B28" s="4" t="s">
        <v>338</v>
      </c>
      <c r="C28" s="198" t="s">
        <v>175</v>
      </c>
      <c r="D28" s="3">
        <v>6</v>
      </c>
      <c r="E28" s="3"/>
      <c r="F28" s="3"/>
      <c r="G28" s="197"/>
      <c r="H28" s="26">
        <f t="shared" si="0"/>
        <v>0</v>
      </c>
      <c r="K28" s="196"/>
    </row>
    <row r="29" spans="1:11" ht="12.75">
      <c r="A29" s="3" t="s">
        <v>243</v>
      </c>
      <c r="B29" s="4" t="s">
        <v>337</v>
      </c>
      <c r="C29" s="198" t="s">
        <v>175</v>
      </c>
      <c r="D29" s="3">
        <v>5</v>
      </c>
      <c r="E29" s="3"/>
      <c r="F29" s="3"/>
      <c r="G29" s="197"/>
      <c r="H29" s="26">
        <f t="shared" si="0"/>
        <v>0</v>
      </c>
      <c r="K29" s="196"/>
    </row>
    <row r="30" spans="1:11" ht="12.75">
      <c r="A30" s="3" t="s">
        <v>243</v>
      </c>
      <c r="B30" s="4" t="s">
        <v>336</v>
      </c>
      <c r="C30" s="198" t="s">
        <v>175</v>
      </c>
      <c r="D30" s="3">
        <v>5</v>
      </c>
      <c r="E30" s="3"/>
      <c r="F30" s="3"/>
      <c r="G30" s="197"/>
      <c r="H30" s="26">
        <f t="shared" si="0"/>
        <v>0</v>
      </c>
      <c r="K30" s="196"/>
    </row>
    <row r="31" spans="1:11" ht="12.75">
      <c r="A31" s="3" t="s">
        <v>243</v>
      </c>
      <c r="B31" s="4" t="s">
        <v>335</v>
      </c>
      <c r="C31" s="198" t="s">
        <v>175</v>
      </c>
      <c r="D31" s="3">
        <v>5</v>
      </c>
      <c r="E31" s="3"/>
      <c r="F31" s="3"/>
      <c r="G31" s="197"/>
      <c r="H31" s="26">
        <f t="shared" si="0"/>
        <v>0</v>
      </c>
      <c r="K31" s="196"/>
    </row>
    <row r="32" spans="1:11" ht="12.75">
      <c r="A32" s="3" t="s">
        <v>243</v>
      </c>
      <c r="B32" s="4" t="s">
        <v>334</v>
      </c>
      <c r="C32" s="198" t="s">
        <v>188</v>
      </c>
      <c r="D32" s="3">
        <v>3</v>
      </c>
      <c r="E32" s="3"/>
      <c r="F32" s="3"/>
      <c r="G32" s="197"/>
      <c r="H32" s="26">
        <f t="shared" si="0"/>
        <v>0</v>
      </c>
      <c r="K32" s="196"/>
    </row>
    <row r="33" spans="1:11" ht="12.75">
      <c r="A33" s="3" t="s">
        <v>243</v>
      </c>
      <c r="B33" s="4" t="s">
        <v>333</v>
      </c>
      <c r="C33" s="198" t="s">
        <v>188</v>
      </c>
      <c r="D33" s="3">
        <v>3</v>
      </c>
      <c r="E33" s="3"/>
      <c r="F33" s="3"/>
      <c r="G33" s="197"/>
      <c r="H33" s="26">
        <f t="shared" si="0"/>
        <v>0</v>
      </c>
      <c r="K33" s="196"/>
    </row>
    <row r="34" spans="1:11" ht="12.75">
      <c r="A34" s="3" t="s">
        <v>243</v>
      </c>
      <c r="B34" s="4" t="s">
        <v>332</v>
      </c>
      <c r="C34" s="198" t="s">
        <v>188</v>
      </c>
      <c r="D34" s="3">
        <v>8</v>
      </c>
      <c r="E34" s="3"/>
      <c r="F34" s="3"/>
      <c r="G34" s="197"/>
      <c r="H34" s="26">
        <f t="shared" si="0"/>
        <v>0</v>
      </c>
      <c r="K34" s="196"/>
    </row>
    <row r="35" spans="1:11" ht="12.75">
      <c r="A35" s="3" t="s">
        <v>243</v>
      </c>
      <c r="B35" s="4" t="s">
        <v>331</v>
      </c>
      <c r="C35" s="198" t="s">
        <v>175</v>
      </c>
      <c r="D35" s="3">
        <v>5</v>
      </c>
      <c r="E35" s="3"/>
      <c r="F35" s="3"/>
      <c r="G35" s="197"/>
      <c r="H35" s="26">
        <f t="shared" si="0"/>
        <v>0</v>
      </c>
      <c r="K35" s="196"/>
    </row>
    <row r="36" spans="1:11" ht="12.75">
      <c r="A36" s="3" t="s">
        <v>243</v>
      </c>
      <c r="B36" s="197" t="s">
        <v>330</v>
      </c>
      <c r="C36" s="2" t="s">
        <v>175</v>
      </c>
      <c r="D36" s="3">
        <v>3</v>
      </c>
      <c r="E36" s="3"/>
      <c r="F36" s="3"/>
      <c r="G36" s="197"/>
      <c r="H36" s="26">
        <f t="shared" si="0"/>
        <v>0</v>
      </c>
      <c r="K36" s="196"/>
    </row>
    <row r="37" spans="1:11" ht="12.75">
      <c r="A37" s="3" t="s">
        <v>243</v>
      </c>
      <c r="B37" s="4" t="s">
        <v>329</v>
      </c>
      <c r="C37" s="1" t="s">
        <v>270</v>
      </c>
      <c r="D37" s="3">
        <v>7</v>
      </c>
      <c r="E37" s="3"/>
      <c r="F37" s="3"/>
      <c r="G37" s="197"/>
      <c r="H37" s="26">
        <f t="shared" si="0"/>
        <v>0</v>
      </c>
      <c r="K37" s="196"/>
    </row>
    <row r="38" spans="1:11" ht="12.75">
      <c r="A38" s="3" t="s">
        <v>243</v>
      </c>
      <c r="B38" s="4" t="s">
        <v>328</v>
      </c>
      <c r="C38" s="1" t="s">
        <v>270</v>
      </c>
      <c r="D38" s="3">
        <v>2</v>
      </c>
      <c r="E38" s="3"/>
      <c r="F38" s="3"/>
      <c r="G38" s="197"/>
      <c r="H38" s="26">
        <f t="shared" si="0"/>
        <v>0</v>
      </c>
      <c r="K38" s="196"/>
    </row>
    <row r="39" spans="1:11" ht="12.75">
      <c r="A39" s="3" t="s">
        <v>243</v>
      </c>
      <c r="B39" s="4" t="s">
        <v>327</v>
      </c>
      <c r="C39" s="1" t="s">
        <v>280</v>
      </c>
      <c r="D39" s="3">
        <v>2</v>
      </c>
      <c r="E39" s="3"/>
      <c r="F39" s="3"/>
      <c r="G39" s="197"/>
      <c r="H39" s="26">
        <f t="shared" si="0"/>
        <v>0</v>
      </c>
      <c r="K39" s="196"/>
    </row>
    <row r="40" spans="1:11" ht="12.75">
      <c r="A40" s="3" t="s">
        <v>243</v>
      </c>
      <c r="B40" s="4" t="s">
        <v>326</v>
      </c>
      <c r="C40" s="1" t="s">
        <v>270</v>
      </c>
      <c r="D40" s="3">
        <v>2</v>
      </c>
      <c r="E40" s="3"/>
      <c r="F40" s="3"/>
      <c r="G40" s="197"/>
      <c r="H40" s="26">
        <f t="shared" si="0"/>
        <v>0</v>
      </c>
      <c r="K40" s="196"/>
    </row>
    <row r="41" spans="1:11" ht="12.75">
      <c r="A41" s="3" t="s">
        <v>243</v>
      </c>
      <c r="B41" s="197" t="s">
        <v>174</v>
      </c>
      <c r="C41" s="2" t="s">
        <v>175</v>
      </c>
      <c r="D41" s="3">
        <v>24</v>
      </c>
      <c r="E41" s="3"/>
      <c r="F41" s="3"/>
      <c r="G41" s="197"/>
      <c r="H41" s="26">
        <f t="shared" si="0"/>
        <v>0</v>
      </c>
      <c r="K41" s="196"/>
    </row>
    <row r="42" spans="1:11" ht="12.75">
      <c r="A42" s="3" t="s">
        <v>243</v>
      </c>
      <c r="B42" s="4" t="s">
        <v>325</v>
      </c>
      <c r="C42" s="198" t="s">
        <v>175</v>
      </c>
      <c r="D42" s="3">
        <v>6</v>
      </c>
      <c r="E42" s="3"/>
      <c r="F42" s="3"/>
      <c r="G42" s="197"/>
      <c r="H42" s="26">
        <f t="shared" si="0"/>
        <v>0</v>
      </c>
      <c r="K42" s="196"/>
    </row>
    <row r="43" spans="1:11" ht="12.75">
      <c r="A43" s="3" t="s">
        <v>243</v>
      </c>
      <c r="B43" s="4" t="s">
        <v>324</v>
      </c>
      <c r="C43" s="198" t="s">
        <v>175</v>
      </c>
      <c r="D43" s="3">
        <v>8</v>
      </c>
      <c r="E43" s="3"/>
      <c r="F43" s="3"/>
      <c r="G43" s="197"/>
      <c r="H43" s="26">
        <f t="shared" si="0"/>
        <v>0</v>
      </c>
      <c r="K43" s="196"/>
    </row>
    <row r="44" spans="1:11" ht="12.75">
      <c r="A44" s="3" t="s">
        <v>243</v>
      </c>
      <c r="B44" s="4" t="s">
        <v>323</v>
      </c>
      <c r="C44" s="198" t="s">
        <v>175</v>
      </c>
      <c r="D44" s="3">
        <v>5</v>
      </c>
      <c r="E44" s="3"/>
      <c r="F44" s="3"/>
      <c r="G44" s="197"/>
      <c r="H44" s="26">
        <f t="shared" si="0"/>
        <v>0</v>
      </c>
      <c r="K44" s="196"/>
    </row>
    <row r="45" spans="1:11" ht="12.75">
      <c r="A45" s="3" t="s">
        <v>243</v>
      </c>
      <c r="B45" s="4" t="s">
        <v>322</v>
      </c>
      <c r="C45" s="198" t="s">
        <v>175</v>
      </c>
      <c r="D45" s="3">
        <v>5</v>
      </c>
      <c r="E45" s="3"/>
      <c r="F45" s="3"/>
      <c r="G45" s="197"/>
      <c r="H45" s="26">
        <f t="shared" si="0"/>
        <v>0</v>
      </c>
      <c r="K45" s="196"/>
    </row>
    <row r="46" spans="1:11" ht="12.75">
      <c r="A46" s="3" t="s">
        <v>243</v>
      </c>
      <c r="B46" s="197" t="s">
        <v>195</v>
      </c>
      <c r="C46" s="2" t="s">
        <v>175</v>
      </c>
      <c r="D46" s="3">
        <v>24</v>
      </c>
      <c r="E46" s="3"/>
      <c r="F46" s="3"/>
      <c r="G46" s="197"/>
      <c r="H46" s="26">
        <f t="shared" si="0"/>
        <v>0</v>
      </c>
      <c r="K46" s="196"/>
    </row>
    <row r="47" spans="1:11" ht="12.75">
      <c r="A47" s="3" t="s">
        <v>243</v>
      </c>
      <c r="B47" s="4" t="s">
        <v>321</v>
      </c>
      <c r="C47" s="198" t="s">
        <v>175</v>
      </c>
      <c r="D47" s="3">
        <v>5</v>
      </c>
      <c r="E47" s="3"/>
      <c r="F47" s="3"/>
      <c r="G47" s="197"/>
      <c r="H47" s="26">
        <f t="shared" si="0"/>
        <v>0</v>
      </c>
      <c r="K47" s="196"/>
    </row>
    <row r="48" spans="1:11" ht="12.75">
      <c r="A48" s="3" t="s">
        <v>243</v>
      </c>
      <c r="B48" s="4" t="s">
        <v>320</v>
      </c>
      <c r="C48" s="1" t="s">
        <v>270</v>
      </c>
      <c r="D48" s="3">
        <v>1</v>
      </c>
      <c r="E48" s="3"/>
      <c r="F48" s="3"/>
      <c r="G48" s="197"/>
      <c r="H48" s="26">
        <f t="shared" si="0"/>
        <v>0</v>
      </c>
      <c r="K48" s="196"/>
    </row>
    <row r="49" spans="1:11" ht="12.75">
      <c r="A49" s="3" t="s">
        <v>243</v>
      </c>
      <c r="B49" s="4" t="s">
        <v>319</v>
      </c>
      <c r="C49" s="1" t="s">
        <v>318</v>
      </c>
      <c r="D49" s="3">
        <v>1</v>
      </c>
      <c r="E49" s="3"/>
      <c r="F49" s="3"/>
      <c r="G49" s="197"/>
      <c r="H49" s="26">
        <f t="shared" si="0"/>
        <v>0</v>
      </c>
      <c r="K49" s="196"/>
    </row>
    <row r="50" spans="1:11" ht="12.75">
      <c r="A50" s="3" t="s">
        <v>243</v>
      </c>
      <c r="B50" s="197" t="s">
        <v>317</v>
      </c>
      <c r="C50" s="2" t="s">
        <v>175</v>
      </c>
      <c r="D50" s="3">
        <v>4</v>
      </c>
      <c r="E50" s="3"/>
      <c r="F50" s="3"/>
      <c r="G50" s="197"/>
      <c r="H50" s="26">
        <f t="shared" si="0"/>
        <v>0</v>
      </c>
      <c r="K50" s="196"/>
    </row>
    <row r="51" spans="1:11" ht="12.75">
      <c r="A51" s="3" t="s">
        <v>243</v>
      </c>
      <c r="B51" s="4" t="s">
        <v>316</v>
      </c>
      <c r="C51" s="1" t="s">
        <v>270</v>
      </c>
      <c r="D51" s="3">
        <v>5</v>
      </c>
      <c r="E51" s="3"/>
      <c r="F51" s="3"/>
      <c r="G51" s="197"/>
      <c r="H51" s="26">
        <f t="shared" si="0"/>
        <v>0</v>
      </c>
      <c r="K51" s="196"/>
    </row>
    <row r="52" spans="1:11" ht="12.75">
      <c r="A52" s="3" t="s">
        <v>243</v>
      </c>
      <c r="B52" s="4" t="s">
        <v>315</v>
      </c>
      <c r="C52" s="1" t="s">
        <v>280</v>
      </c>
      <c r="D52" s="3">
        <v>5</v>
      </c>
      <c r="E52" s="3"/>
      <c r="F52" s="3"/>
      <c r="G52" s="197"/>
      <c r="H52" s="26">
        <f t="shared" si="0"/>
        <v>0</v>
      </c>
      <c r="K52" s="196"/>
    </row>
    <row r="53" spans="1:11" ht="12.75">
      <c r="A53" s="3" t="s">
        <v>243</v>
      </c>
      <c r="B53" s="4" t="s">
        <v>314</v>
      </c>
      <c r="C53" s="198" t="s">
        <v>175</v>
      </c>
      <c r="D53" s="3">
        <v>4</v>
      </c>
      <c r="E53" s="3"/>
      <c r="F53" s="3"/>
      <c r="G53" s="197"/>
      <c r="H53" s="26">
        <f t="shared" si="0"/>
        <v>0</v>
      </c>
      <c r="K53" s="196"/>
    </row>
    <row r="54" spans="1:11" ht="12.75">
      <c r="A54" s="3" t="s">
        <v>243</v>
      </c>
      <c r="B54" s="4" t="s">
        <v>313</v>
      </c>
      <c r="C54" s="198" t="s">
        <v>175</v>
      </c>
      <c r="D54" s="3">
        <v>4</v>
      </c>
      <c r="E54" s="3"/>
      <c r="F54" s="3"/>
      <c r="G54" s="197"/>
      <c r="H54" s="26">
        <f t="shared" si="0"/>
        <v>0</v>
      </c>
      <c r="K54" s="196"/>
    </row>
    <row r="55" spans="1:11" ht="12.75">
      <c r="A55" s="3" t="s">
        <v>243</v>
      </c>
      <c r="B55" s="4" t="s">
        <v>312</v>
      </c>
      <c r="C55" s="1" t="s">
        <v>270</v>
      </c>
      <c r="D55" s="3">
        <v>3</v>
      </c>
      <c r="E55" s="3"/>
      <c r="F55" s="3"/>
      <c r="G55" s="197"/>
      <c r="H55" s="26">
        <f t="shared" si="0"/>
        <v>0</v>
      </c>
      <c r="K55" s="196"/>
    </row>
    <row r="56" spans="1:11" ht="12.75">
      <c r="A56" s="3" t="s">
        <v>243</v>
      </c>
      <c r="B56" s="4" t="s">
        <v>311</v>
      </c>
      <c r="C56" s="1" t="s">
        <v>270</v>
      </c>
      <c r="D56" s="3">
        <v>3</v>
      </c>
      <c r="E56" s="3"/>
      <c r="F56" s="3"/>
      <c r="G56" s="197"/>
      <c r="H56" s="26">
        <f t="shared" si="0"/>
        <v>0</v>
      </c>
      <c r="K56" s="196"/>
    </row>
    <row r="57" spans="1:11" ht="12.75">
      <c r="A57" s="3" t="s">
        <v>243</v>
      </c>
      <c r="B57" s="4" t="s">
        <v>310</v>
      </c>
      <c r="C57" s="1" t="s">
        <v>270</v>
      </c>
      <c r="D57" s="3">
        <v>3</v>
      </c>
      <c r="E57" s="3"/>
      <c r="F57" s="3"/>
      <c r="G57" s="197"/>
      <c r="H57" s="26">
        <f t="shared" si="0"/>
        <v>0</v>
      </c>
      <c r="K57" s="196"/>
    </row>
    <row r="58" spans="1:11" ht="12.75">
      <c r="A58" s="3" t="s">
        <v>243</v>
      </c>
      <c r="B58" s="4" t="s">
        <v>309</v>
      </c>
      <c r="C58" s="198" t="s">
        <v>175</v>
      </c>
      <c r="D58" s="3">
        <v>8</v>
      </c>
      <c r="E58" s="3"/>
      <c r="F58" s="3"/>
      <c r="G58" s="197"/>
      <c r="H58" s="26">
        <f t="shared" si="0"/>
        <v>0</v>
      </c>
      <c r="K58" s="196"/>
    </row>
    <row r="59" spans="1:11" ht="12.75">
      <c r="A59" s="3" t="s">
        <v>243</v>
      </c>
      <c r="B59" s="4" t="s">
        <v>308</v>
      </c>
      <c r="C59" s="198" t="s">
        <v>175</v>
      </c>
      <c r="D59" s="3">
        <v>8</v>
      </c>
      <c r="E59" s="3"/>
      <c r="F59" s="3"/>
      <c r="G59" s="197"/>
      <c r="H59" s="26">
        <f t="shared" si="0"/>
        <v>0</v>
      </c>
      <c r="K59" s="196"/>
    </row>
    <row r="60" spans="1:11" ht="12.75">
      <c r="A60" s="3" t="s">
        <v>243</v>
      </c>
      <c r="B60" s="4" t="s">
        <v>307</v>
      </c>
      <c r="C60" s="198" t="s">
        <v>175</v>
      </c>
      <c r="D60" s="3">
        <v>6</v>
      </c>
      <c r="E60" s="3"/>
      <c r="F60" s="3"/>
      <c r="G60" s="197"/>
      <c r="H60" s="26">
        <f t="shared" si="0"/>
        <v>0</v>
      </c>
      <c r="K60" s="196"/>
    </row>
    <row r="61" spans="1:11" ht="12.75">
      <c r="A61" s="3" t="s">
        <v>243</v>
      </c>
      <c r="B61" s="4" t="s">
        <v>306</v>
      </c>
      <c r="C61" s="198" t="s">
        <v>175</v>
      </c>
      <c r="D61" s="3">
        <v>4</v>
      </c>
      <c r="E61" s="3"/>
      <c r="F61" s="3"/>
      <c r="G61" s="197"/>
      <c r="H61" s="26">
        <f t="shared" si="0"/>
        <v>0</v>
      </c>
      <c r="K61" s="196"/>
    </row>
    <row r="62" spans="1:11" ht="12.75">
      <c r="A62" s="3" t="s">
        <v>243</v>
      </c>
      <c r="B62" s="4" t="s">
        <v>305</v>
      </c>
      <c r="C62" s="198" t="s">
        <v>175</v>
      </c>
      <c r="D62" s="3">
        <v>4</v>
      </c>
      <c r="E62" s="3"/>
      <c r="F62" s="3"/>
      <c r="G62" s="197"/>
      <c r="H62" s="26">
        <f t="shared" si="0"/>
        <v>0</v>
      </c>
      <c r="K62" s="196"/>
    </row>
    <row r="63" spans="1:11" ht="12.75">
      <c r="A63" s="3" t="s">
        <v>243</v>
      </c>
      <c r="B63" s="4" t="s">
        <v>304</v>
      </c>
      <c r="C63" s="198" t="s">
        <v>175</v>
      </c>
      <c r="D63" s="3">
        <v>3</v>
      </c>
      <c r="E63" s="3"/>
      <c r="F63" s="3"/>
      <c r="G63" s="197"/>
      <c r="H63" s="26">
        <f aca="true" t="shared" si="1" ref="H63:H126">G63*D63</f>
        <v>0</v>
      </c>
      <c r="K63" s="196"/>
    </row>
    <row r="64" spans="1:11" ht="12.75">
      <c r="A64" s="3" t="s">
        <v>243</v>
      </c>
      <c r="B64" s="4" t="s">
        <v>303</v>
      </c>
      <c r="C64" s="1" t="s">
        <v>270</v>
      </c>
      <c r="D64" s="3">
        <v>3</v>
      </c>
      <c r="E64" s="3"/>
      <c r="F64" s="3"/>
      <c r="G64" s="197"/>
      <c r="H64" s="26">
        <f t="shared" si="1"/>
        <v>0</v>
      </c>
      <c r="K64" s="196"/>
    </row>
    <row r="65" spans="1:11" ht="12.75">
      <c r="A65" s="3" t="s">
        <v>243</v>
      </c>
      <c r="B65" s="4" t="s">
        <v>302</v>
      </c>
      <c r="C65" s="198" t="s">
        <v>175</v>
      </c>
      <c r="D65" s="3">
        <v>4</v>
      </c>
      <c r="E65" s="3"/>
      <c r="F65" s="3"/>
      <c r="G65" s="197"/>
      <c r="H65" s="26">
        <f t="shared" si="1"/>
        <v>0</v>
      </c>
      <c r="K65" s="196"/>
    </row>
    <row r="66" spans="1:11" ht="12.75">
      <c r="A66" s="3" t="s">
        <v>243</v>
      </c>
      <c r="B66" s="4" t="s">
        <v>301</v>
      </c>
      <c r="C66" s="198" t="s">
        <v>175</v>
      </c>
      <c r="D66" s="3">
        <v>6</v>
      </c>
      <c r="E66" s="3"/>
      <c r="F66" s="3"/>
      <c r="G66" s="197"/>
      <c r="H66" s="26">
        <f t="shared" si="1"/>
        <v>0</v>
      </c>
      <c r="K66" s="196"/>
    </row>
    <row r="67" spans="1:11" ht="12.75">
      <c r="A67" s="3" t="s">
        <v>243</v>
      </c>
      <c r="B67" s="4" t="s">
        <v>300</v>
      </c>
      <c r="C67" s="198" t="s">
        <v>175</v>
      </c>
      <c r="D67" s="3">
        <v>8</v>
      </c>
      <c r="E67" s="3"/>
      <c r="F67" s="3"/>
      <c r="G67" s="197"/>
      <c r="H67" s="26">
        <f t="shared" si="1"/>
        <v>0</v>
      </c>
      <c r="K67" s="196"/>
    </row>
    <row r="68" spans="1:11" ht="12.75">
      <c r="A68" s="3" t="s">
        <v>243</v>
      </c>
      <c r="B68" s="4" t="s">
        <v>299</v>
      </c>
      <c r="C68" s="2" t="s">
        <v>183</v>
      </c>
      <c r="D68" s="3">
        <v>3</v>
      </c>
      <c r="E68" s="3"/>
      <c r="F68" s="3"/>
      <c r="G68" s="197"/>
      <c r="H68" s="26">
        <f t="shared" si="1"/>
        <v>0</v>
      </c>
      <c r="K68" s="196"/>
    </row>
    <row r="69" spans="1:11" ht="12.75">
      <c r="A69" s="3" t="s">
        <v>243</v>
      </c>
      <c r="B69" s="197" t="s">
        <v>192</v>
      </c>
      <c r="C69" s="2" t="s">
        <v>175</v>
      </c>
      <c r="D69" s="3">
        <v>50</v>
      </c>
      <c r="E69" s="3"/>
      <c r="F69" s="3"/>
      <c r="G69" s="197"/>
      <c r="H69" s="26">
        <f t="shared" si="1"/>
        <v>0</v>
      </c>
      <c r="K69" s="196"/>
    </row>
    <row r="70" spans="1:11" ht="12.75">
      <c r="A70" s="3" t="s">
        <v>243</v>
      </c>
      <c r="B70" s="4" t="s">
        <v>298</v>
      </c>
      <c r="C70" s="2" t="s">
        <v>183</v>
      </c>
      <c r="D70" s="3">
        <v>1</v>
      </c>
      <c r="E70" s="3"/>
      <c r="F70" s="3"/>
      <c r="G70" s="197"/>
      <c r="H70" s="26">
        <f t="shared" si="1"/>
        <v>0</v>
      </c>
      <c r="K70" s="196"/>
    </row>
    <row r="71" spans="1:11" ht="12.75">
      <c r="A71" s="3" t="s">
        <v>243</v>
      </c>
      <c r="B71" s="4" t="s">
        <v>297</v>
      </c>
      <c r="C71" s="198" t="s">
        <v>175</v>
      </c>
      <c r="D71" s="3">
        <v>8</v>
      </c>
      <c r="E71" s="3"/>
      <c r="F71" s="3"/>
      <c r="G71" s="197"/>
      <c r="H71" s="26">
        <f t="shared" si="1"/>
        <v>0</v>
      </c>
      <c r="K71" s="196"/>
    </row>
    <row r="72" spans="1:11" ht="12.75">
      <c r="A72" s="3" t="s">
        <v>243</v>
      </c>
      <c r="B72" s="4" t="s">
        <v>296</v>
      </c>
      <c r="C72" s="198" t="s">
        <v>175</v>
      </c>
      <c r="D72" s="3">
        <v>4</v>
      </c>
      <c r="E72" s="3"/>
      <c r="F72" s="3"/>
      <c r="G72" s="197"/>
      <c r="H72" s="26">
        <f t="shared" si="1"/>
        <v>0</v>
      </c>
      <c r="K72" s="196"/>
    </row>
    <row r="73" spans="1:11" ht="12.75">
      <c r="A73" s="3" t="s">
        <v>243</v>
      </c>
      <c r="B73" s="4" t="s">
        <v>295</v>
      </c>
      <c r="C73" s="1" t="s">
        <v>270</v>
      </c>
      <c r="D73" s="3">
        <v>8</v>
      </c>
      <c r="E73" s="3"/>
      <c r="F73" s="3"/>
      <c r="G73" s="197"/>
      <c r="H73" s="26">
        <f t="shared" si="1"/>
        <v>0</v>
      </c>
      <c r="K73" s="196"/>
    </row>
    <row r="74" spans="1:11" ht="12.75">
      <c r="A74" s="3" t="s">
        <v>243</v>
      </c>
      <c r="B74" s="4" t="s">
        <v>294</v>
      </c>
      <c r="C74" s="1" t="s">
        <v>270</v>
      </c>
      <c r="D74" s="3">
        <v>8</v>
      </c>
      <c r="E74" s="3"/>
      <c r="F74" s="3"/>
      <c r="G74" s="197"/>
      <c r="H74" s="26">
        <f t="shared" si="1"/>
        <v>0</v>
      </c>
      <c r="K74" s="196"/>
    </row>
    <row r="75" spans="1:11" ht="12.75">
      <c r="A75" s="3" t="s">
        <v>243</v>
      </c>
      <c r="B75" s="4" t="s">
        <v>293</v>
      </c>
      <c r="C75" s="1" t="s">
        <v>270</v>
      </c>
      <c r="D75" s="3">
        <v>8</v>
      </c>
      <c r="E75" s="3"/>
      <c r="F75" s="3"/>
      <c r="G75" s="197"/>
      <c r="H75" s="26">
        <f t="shared" si="1"/>
        <v>0</v>
      </c>
      <c r="K75" s="196"/>
    </row>
    <row r="76" spans="1:11" ht="12.75">
      <c r="A76" s="3" t="s">
        <v>243</v>
      </c>
      <c r="B76" s="4" t="s">
        <v>292</v>
      </c>
      <c r="C76" s="1" t="s">
        <v>270</v>
      </c>
      <c r="D76" s="3">
        <v>8</v>
      </c>
      <c r="E76" s="3"/>
      <c r="F76" s="3"/>
      <c r="G76" s="197"/>
      <c r="H76" s="26">
        <f t="shared" si="1"/>
        <v>0</v>
      </c>
      <c r="K76" s="196"/>
    </row>
    <row r="77" spans="1:11" ht="12.75">
      <c r="A77" s="3" t="s">
        <v>243</v>
      </c>
      <c r="B77" s="4" t="s">
        <v>291</v>
      </c>
      <c r="C77" s="1" t="s">
        <v>270</v>
      </c>
      <c r="D77" s="3">
        <v>8</v>
      </c>
      <c r="E77" s="3"/>
      <c r="F77" s="3"/>
      <c r="G77" s="197"/>
      <c r="H77" s="26">
        <f t="shared" si="1"/>
        <v>0</v>
      </c>
      <c r="K77" s="196"/>
    </row>
    <row r="78" spans="1:11" ht="12.75">
      <c r="A78" s="3" t="s">
        <v>243</v>
      </c>
      <c r="B78" s="4" t="s">
        <v>290</v>
      </c>
      <c r="C78" s="1" t="s">
        <v>289</v>
      </c>
      <c r="D78" s="3">
        <v>3</v>
      </c>
      <c r="E78" s="3"/>
      <c r="F78" s="3"/>
      <c r="G78" s="197"/>
      <c r="H78" s="26">
        <f t="shared" si="1"/>
        <v>0</v>
      </c>
      <c r="K78" s="196"/>
    </row>
    <row r="79" spans="1:11" ht="12.75">
      <c r="A79" s="3" t="s">
        <v>243</v>
      </c>
      <c r="B79" s="6" t="s">
        <v>456</v>
      </c>
      <c r="C79" s="1" t="s">
        <v>270</v>
      </c>
      <c r="D79" s="3">
        <v>8</v>
      </c>
      <c r="E79" s="3"/>
      <c r="F79" s="3"/>
      <c r="G79" s="197"/>
      <c r="H79" s="26">
        <f t="shared" si="1"/>
        <v>0</v>
      </c>
      <c r="K79" s="196"/>
    </row>
    <row r="80" spans="1:11" ht="12.75">
      <c r="A80" s="3" t="s">
        <v>243</v>
      </c>
      <c r="B80" s="197" t="s">
        <v>455</v>
      </c>
      <c r="C80" s="2" t="s">
        <v>175</v>
      </c>
      <c r="D80" s="3">
        <v>6</v>
      </c>
      <c r="E80" s="3"/>
      <c r="F80" s="3"/>
      <c r="G80" s="197"/>
      <c r="H80" s="26">
        <f t="shared" si="1"/>
        <v>0</v>
      </c>
      <c r="K80" s="196"/>
    </row>
    <row r="81" spans="1:11" ht="12.75">
      <c r="A81" s="3" t="s">
        <v>243</v>
      </c>
      <c r="B81" s="197" t="s">
        <v>454</v>
      </c>
      <c r="C81" s="2" t="s">
        <v>175</v>
      </c>
      <c r="D81" s="3">
        <v>13</v>
      </c>
      <c r="E81" s="3"/>
      <c r="F81" s="3"/>
      <c r="G81" s="197"/>
      <c r="H81" s="26">
        <f t="shared" si="1"/>
        <v>0</v>
      </c>
      <c r="K81" s="196"/>
    </row>
    <row r="82" spans="1:11" ht="12.75">
      <c r="A82" s="3" t="s">
        <v>243</v>
      </c>
      <c r="B82" s="197" t="s">
        <v>454</v>
      </c>
      <c r="C82" s="2" t="s">
        <v>175</v>
      </c>
      <c r="D82" s="3">
        <v>3</v>
      </c>
      <c r="E82" s="3"/>
      <c r="F82" s="3"/>
      <c r="G82" s="197"/>
      <c r="H82" s="26">
        <f t="shared" si="1"/>
        <v>0</v>
      </c>
      <c r="K82" s="196"/>
    </row>
    <row r="83" spans="1:11" ht="12.75">
      <c r="A83" s="3" t="s">
        <v>243</v>
      </c>
      <c r="B83" s="4" t="s">
        <v>453</v>
      </c>
      <c r="C83" s="1" t="s">
        <v>175</v>
      </c>
      <c r="D83" s="3">
        <v>4</v>
      </c>
      <c r="E83" s="3"/>
      <c r="F83" s="3"/>
      <c r="G83" s="197"/>
      <c r="H83" s="26">
        <f t="shared" si="1"/>
        <v>0</v>
      </c>
      <c r="K83" s="196"/>
    </row>
    <row r="84" spans="1:11" ht="12.75">
      <c r="A84" s="3" t="s">
        <v>243</v>
      </c>
      <c r="B84" s="4" t="s">
        <v>452</v>
      </c>
      <c r="C84" s="1" t="s">
        <v>280</v>
      </c>
      <c r="D84" s="3">
        <v>6</v>
      </c>
      <c r="E84" s="3"/>
      <c r="F84" s="3"/>
      <c r="G84" s="197"/>
      <c r="H84" s="26">
        <f t="shared" si="1"/>
        <v>0</v>
      </c>
      <c r="K84" s="196"/>
    </row>
    <row r="85" spans="1:11" ht="12.75">
      <c r="A85" s="3" t="s">
        <v>243</v>
      </c>
      <c r="B85" s="4" t="s">
        <v>451</v>
      </c>
      <c r="C85" s="1" t="s">
        <v>175</v>
      </c>
      <c r="D85" s="3">
        <v>6</v>
      </c>
      <c r="E85" s="3"/>
      <c r="F85" s="3"/>
      <c r="G85" s="197"/>
      <c r="H85" s="26">
        <f t="shared" si="1"/>
        <v>0</v>
      </c>
      <c r="K85" s="196"/>
    </row>
    <row r="86" spans="1:11" ht="12.75">
      <c r="A86" s="3" t="s">
        <v>243</v>
      </c>
      <c r="B86" s="4" t="s">
        <v>450</v>
      </c>
      <c r="C86" s="1" t="s">
        <v>175</v>
      </c>
      <c r="D86" s="3">
        <v>6</v>
      </c>
      <c r="E86" s="3"/>
      <c r="F86" s="3"/>
      <c r="G86" s="197"/>
      <c r="H86" s="26">
        <f t="shared" si="1"/>
        <v>0</v>
      </c>
      <c r="K86" s="196"/>
    </row>
    <row r="87" spans="1:11" ht="12.75">
      <c r="A87" s="3" t="s">
        <v>243</v>
      </c>
      <c r="B87" s="197" t="s">
        <v>186</v>
      </c>
      <c r="C87" s="2" t="s">
        <v>175</v>
      </c>
      <c r="D87" s="3">
        <v>24</v>
      </c>
      <c r="E87" s="3"/>
      <c r="F87" s="3"/>
      <c r="G87" s="197"/>
      <c r="H87" s="26">
        <f t="shared" si="1"/>
        <v>0</v>
      </c>
      <c r="K87" s="196"/>
    </row>
    <row r="88" spans="1:11" ht="12.75">
      <c r="A88" s="3" t="s">
        <v>243</v>
      </c>
      <c r="B88" s="4" t="s">
        <v>449</v>
      </c>
      <c r="C88" s="198" t="s">
        <v>175</v>
      </c>
      <c r="D88" s="3">
        <v>8</v>
      </c>
      <c r="E88" s="3"/>
      <c r="F88" s="3"/>
      <c r="G88" s="197"/>
      <c r="H88" s="26">
        <f t="shared" si="1"/>
        <v>0</v>
      </c>
      <c r="K88" s="196"/>
    </row>
    <row r="89" spans="1:11" ht="12.75">
      <c r="A89" s="3" t="s">
        <v>243</v>
      </c>
      <c r="B89" s="197" t="s">
        <v>448</v>
      </c>
      <c r="C89" s="2" t="s">
        <v>175</v>
      </c>
      <c r="D89" s="3">
        <v>2</v>
      </c>
      <c r="E89" s="3"/>
      <c r="F89" s="3"/>
      <c r="G89" s="197"/>
      <c r="H89" s="26">
        <f t="shared" si="1"/>
        <v>0</v>
      </c>
      <c r="K89" s="196"/>
    </row>
    <row r="90" spans="1:11" ht="12.75">
      <c r="A90" s="3" t="s">
        <v>243</v>
      </c>
      <c r="B90" s="4" t="s">
        <v>447</v>
      </c>
      <c r="C90" s="1" t="s">
        <v>270</v>
      </c>
      <c r="D90" s="3">
        <v>3</v>
      </c>
      <c r="E90" s="3"/>
      <c r="F90" s="3"/>
      <c r="G90" s="197"/>
      <c r="H90" s="26">
        <f t="shared" si="1"/>
        <v>0</v>
      </c>
      <c r="K90" s="196"/>
    </row>
    <row r="91" spans="1:11" ht="12.75">
      <c r="A91" s="3" t="s">
        <v>243</v>
      </c>
      <c r="B91" s="4" t="s">
        <v>446</v>
      </c>
      <c r="C91" s="1" t="s">
        <v>183</v>
      </c>
      <c r="D91" s="3">
        <v>5</v>
      </c>
      <c r="E91" s="3"/>
      <c r="F91" s="3"/>
      <c r="G91" s="197"/>
      <c r="H91" s="26">
        <f t="shared" si="1"/>
        <v>0</v>
      </c>
      <c r="K91" s="196"/>
    </row>
    <row r="92" spans="1:11" ht="12.75">
      <c r="A92" s="3" t="s">
        <v>243</v>
      </c>
      <c r="B92" s="4" t="s">
        <v>445</v>
      </c>
      <c r="C92" s="198" t="s">
        <v>175</v>
      </c>
      <c r="D92" s="3">
        <v>7</v>
      </c>
      <c r="E92" s="3"/>
      <c r="F92" s="3"/>
      <c r="G92" s="197"/>
      <c r="H92" s="26">
        <f t="shared" si="1"/>
        <v>0</v>
      </c>
      <c r="K92" s="196"/>
    </row>
    <row r="93" spans="1:11" ht="12.75">
      <c r="A93" s="3" t="s">
        <v>243</v>
      </c>
      <c r="B93" s="4" t="s">
        <v>444</v>
      </c>
      <c r="C93" s="1" t="s">
        <v>270</v>
      </c>
      <c r="D93" s="3">
        <v>5</v>
      </c>
      <c r="E93" s="3"/>
      <c r="F93" s="3"/>
      <c r="G93" s="197"/>
      <c r="H93" s="26">
        <f t="shared" si="1"/>
        <v>0</v>
      </c>
      <c r="K93" s="196"/>
    </row>
    <row r="94" spans="1:11" ht="12.75">
      <c r="A94" s="3" t="s">
        <v>243</v>
      </c>
      <c r="B94" s="4" t="s">
        <v>443</v>
      </c>
      <c r="C94" s="1" t="s">
        <v>175</v>
      </c>
      <c r="D94" s="3">
        <v>7</v>
      </c>
      <c r="E94" s="3"/>
      <c r="F94" s="3"/>
      <c r="G94" s="197"/>
      <c r="H94" s="26">
        <f t="shared" si="1"/>
        <v>0</v>
      </c>
      <c r="K94" s="196"/>
    </row>
    <row r="95" spans="1:11" ht="12.75">
      <c r="A95" s="3" t="s">
        <v>243</v>
      </c>
      <c r="B95" s="197" t="s">
        <v>181</v>
      </c>
      <c r="C95" s="2" t="s">
        <v>175</v>
      </c>
      <c r="D95" s="3">
        <v>40</v>
      </c>
      <c r="E95" s="3"/>
      <c r="F95" s="3"/>
      <c r="G95" s="197"/>
      <c r="H95" s="26">
        <f t="shared" si="1"/>
        <v>0</v>
      </c>
      <c r="K95" s="196"/>
    </row>
    <row r="96" spans="1:11" ht="12.75">
      <c r="A96" s="3" t="s">
        <v>243</v>
      </c>
      <c r="B96" s="4" t="s">
        <v>442</v>
      </c>
      <c r="C96" s="1" t="s">
        <v>270</v>
      </c>
      <c r="D96" s="3">
        <v>3</v>
      </c>
      <c r="E96" s="3"/>
      <c r="F96" s="3"/>
      <c r="G96" s="197"/>
      <c r="H96" s="26">
        <f t="shared" si="1"/>
        <v>0</v>
      </c>
      <c r="K96" s="196"/>
    </row>
    <row r="97" spans="1:11" ht="12.75">
      <c r="A97" s="3" t="s">
        <v>243</v>
      </c>
      <c r="B97" s="4" t="s">
        <v>441</v>
      </c>
      <c r="C97" s="1" t="s">
        <v>270</v>
      </c>
      <c r="D97" s="3">
        <v>7</v>
      </c>
      <c r="E97" s="3"/>
      <c r="F97" s="3"/>
      <c r="G97" s="197"/>
      <c r="H97" s="26">
        <f t="shared" si="1"/>
        <v>0</v>
      </c>
      <c r="K97" s="196"/>
    </row>
    <row r="98" spans="1:11" ht="12.75">
      <c r="A98" s="3" t="s">
        <v>243</v>
      </c>
      <c r="B98" s="4" t="s">
        <v>440</v>
      </c>
      <c r="C98" s="1" t="s">
        <v>270</v>
      </c>
      <c r="D98" s="3">
        <v>2</v>
      </c>
      <c r="E98" s="3"/>
      <c r="F98" s="3"/>
      <c r="G98" s="197"/>
      <c r="H98" s="26">
        <f t="shared" si="1"/>
        <v>0</v>
      </c>
      <c r="K98" s="196"/>
    </row>
    <row r="99" spans="1:11" ht="12.75">
      <c r="A99" s="3" t="s">
        <v>243</v>
      </c>
      <c r="B99" s="4" t="s">
        <v>439</v>
      </c>
      <c r="C99" s="1" t="s">
        <v>280</v>
      </c>
      <c r="D99" s="3">
        <v>3</v>
      </c>
      <c r="E99" s="3"/>
      <c r="F99" s="3"/>
      <c r="G99" s="197"/>
      <c r="H99" s="26">
        <f t="shared" si="1"/>
        <v>0</v>
      </c>
      <c r="K99" s="196"/>
    </row>
    <row r="100" spans="1:11" ht="12.75">
      <c r="A100" s="3" t="s">
        <v>243</v>
      </c>
      <c r="B100" s="197" t="s">
        <v>182</v>
      </c>
      <c r="C100" s="2" t="s">
        <v>183</v>
      </c>
      <c r="D100" s="3">
        <v>24</v>
      </c>
      <c r="E100" s="3"/>
      <c r="F100" s="3"/>
      <c r="G100" s="197"/>
      <c r="H100" s="26">
        <f t="shared" si="1"/>
        <v>0</v>
      </c>
      <c r="K100" s="196"/>
    </row>
    <row r="101" spans="1:11" ht="12.75">
      <c r="A101" s="3" t="s">
        <v>243</v>
      </c>
      <c r="B101" s="4" t="s">
        <v>438</v>
      </c>
      <c r="C101" s="1" t="s">
        <v>356</v>
      </c>
      <c r="D101" s="3">
        <v>5</v>
      </c>
      <c r="E101" s="3"/>
      <c r="F101" s="3"/>
      <c r="G101" s="197"/>
      <c r="H101" s="26">
        <f t="shared" si="1"/>
        <v>0</v>
      </c>
      <c r="K101" s="196"/>
    </row>
    <row r="102" spans="1:11" ht="12.75">
      <c r="A102" s="3" t="s">
        <v>243</v>
      </c>
      <c r="B102" s="4" t="s">
        <v>437</v>
      </c>
      <c r="C102" s="1" t="s">
        <v>356</v>
      </c>
      <c r="D102" s="3">
        <v>5</v>
      </c>
      <c r="E102" s="3"/>
      <c r="F102" s="3"/>
      <c r="G102" s="197"/>
      <c r="H102" s="26">
        <f t="shared" si="1"/>
        <v>0</v>
      </c>
      <c r="K102" s="196"/>
    </row>
    <row r="103" spans="1:11" ht="12.75">
      <c r="A103" s="3" t="s">
        <v>243</v>
      </c>
      <c r="B103" s="4" t="s">
        <v>436</v>
      </c>
      <c r="C103" s="1" t="s">
        <v>270</v>
      </c>
      <c r="D103" s="3">
        <v>5</v>
      </c>
      <c r="E103" s="3"/>
      <c r="F103" s="3"/>
      <c r="G103" s="197"/>
      <c r="H103" s="26">
        <f t="shared" si="1"/>
        <v>0</v>
      </c>
      <c r="K103" s="196"/>
    </row>
    <row r="104" spans="1:11" ht="12.75">
      <c r="A104" s="3" t="s">
        <v>243</v>
      </c>
      <c r="B104" s="197" t="s">
        <v>187</v>
      </c>
      <c r="C104" s="2" t="s">
        <v>188</v>
      </c>
      <c r="D104" s="3">
        <v>40</v>
      </c>
      <c r="E104" s="3"/>
      <c r="F104" s="3"/>
      <c r="G104" s="197"/>
      <c r="H104" s="26">
        <f t="shared" si="1"/>
        <v>0</v>
      </c>
      <c r="K104" s="196"/>
    </row>
    <row r="105" spans="1:11" ht="12.75">
      <c r="A105" s="3" t="s">
        <v>243</v>
      </c>
      <c r="B105" s="4" t="s">
        <v>435</v>
      </c>
      <c r="C105" s="1" t="s">
        <v>356</v>
      </c>
      <c r="D105" s="3">
        <v>5</v>
      </c>
      <c r="E105" s="3"/>
      <c r="F105" s="3"/>
      <c r="G105" s="197"/>
      <c r="H105" s="26">
        <f t="shared" si="1"/>
        <v>0</v>
      </c>
      <c r="K105" s="196"/>
    </row>
    <row r="106" spans="1:11" ht="12.75">
      <c r="A106" s="3" t="s">
        <v>243</v>
      </c>
      <c r="B106" s="4" t="s">
        <v>434</v>
      </c>
      <c r="C106" s="1" t="s">
        <v>188</v>
      </c>
      <c r="D106" s="3">
        <v>5</v>
      </c>
      <c r="E106" s="3"/>
      <c r="F106" s="3"/>
      <c r="G106" s="197"/>
      <c r="H106" s="26">
        <f t="shared" si="1"/>
        <v>0</v>
      </c>
      <c r="K106" s="196"/>
    </row>
    <row r="107" spans="1:11" ht="12.75">
      <c r="A107" s="3" t="s">
        <v>243</v>
      </c>
      <c r="B107" s="4" t="s">
        <v>433</v>
      </c>
      <c r="C107" s="1" t="s">
        <v>175</v>
      </c>
      <c r="D107" s="3">
        <v>7</v>
      </c>
      <c r="E107" s="3"/>
      <c r="F107" s="3"/>
      <c r="G107" s="197"/>
      <c r="H107" s="26">
        <f t="shared" si="1"/>
        <v>0</v>
      </c>
      <c r="K107" s="196"/>
    </row>
    <row r="108" spans="1:11" ht="12.75">
      <c r="A108" s="3" t="s">
        <v>243</v>
      </c>
      <c r="B108" s="4" t="s">
        <v>432</v>
      </c>
      <c r="C108" s="1" t="s">
        <v>280</v>
      </c>
      <c r="D108" s="3">
        <v>7</v>
      </c>
      <c r="E108" s="3"/>
      <c r="F108" s="3"/>
      <c r="G108" s="197"/>
      <c r="H108" s="26">
        <f t="shared" si="1"/>
        <v>0</v>
      </c>
      <c r="K108" s="196"/>
    </row>
    <row r="109" spans="1:11" ht="12.75">
      <c r="A109" s="3" t="s">
        <v>243</v>
      </c>
      <c r="B109" s="4" t="s">
        <v>431</v>
      </c>
      <c r="C109" s="1" t="s">
        <v>280</v>
      </c>
      <c r="D109" s="3">
        <v>7</v>
      </c>
      <c r="E109" s="3"/>
      <c r="F109" s="3"/>
      <c r="G109" s="197"/>
      <c r="H109" s="26">
        <f t="shared" si="1"/>
        <v>0</v>
      </c>
      <c r="K109" s="196"/>
    </row>
    <row r="110" spans="1:11" ht="12.75">
      <c r="A110" s="3" t="s">
        <v>243</v>
      </c>
      <c r="B110" s="197" t="s">
        <v>430</v>
      </c>
      <c r="C110" s="2" t="s">
        <v>175</v>
      </c>
      <c r="D110" s="3">
        <v>1</v>
      </c>
      <c r="E110" s="3"/>
      <c r="F110" s="3"/>
      <c r="G110" s="197"/>
      <c r="H110" s="26">
        <f t="shared" si="1"/>
        <v>0</v>
      </c>
      <c r="K110" s="196"/>
    </row>
    <row r="111" spans="1:11" ht="12.75">
      <c r="A111" s="3" t="s">
        <v>243</v>
      </c>
      <c r="B111" s="4" t="s">
        <v>429</v>
      </c>
      <c r="C111" s="1" t="s">
        <v>175</v>
      </c>
      <c r="D111" s="3">
        <v>5</v>
      </c>
      <c r="E111" s="3"/>
      <c r="F111" s="3"/>
      <c r="G111" s="197"/>
      <c r="H111" s="26">
        <f t="shared" si="1"/>
        <v>0</v>
      </c>
      <c r="K111" s="196"/>
    </row>
    <row r="112" spans="1:11" ht="12.75">
      <c r="A112" s="3" t="s">
        <v>243</v>
      </c>
      <c r="B112" s="197" t="s">
        <v>428</v>
      </c>
      <c r="C112" s="2" t="s">
        <v>175</v>
      </c>
      <c r="D112" s="3">
        <v>3</v>
      </c>
      <c r="E112" s="3"/>
      <c r="F112" s="3"/>
      <c r="G112" s="197"/>
      <c r="H112" s="26">
        <f t="shared" si="1"/>
        <v>0</v>
      </c>
      <c r="K112" s="196"/>
    </row>
    <row r="113" spans="1:11" ht="12.75">
      <c r="A113" s="3" t="s">
        <v>243</v>
      </c>
      <c r="B113" s="197" t="s">
        <v>427</v>
      </c>
      <c r="C113" s="2" t="s">
        <v>175</v>
      </c>
      <c r="D113" s="3">
        <v>7</v>
      </c>
      <c r="E113" s="3"/>
      <c r="F113" s="3"/>
      <c r="G113" s="197"/>
      <c r="H113" s="26">
        <f t="shared" si="1"/>
        <v>0</v>
      </c>
      <c r="K113" s="196"/>
    </row>
    <row r="114" spans="1:11" ht="12.75">
      <c r="A114" s="3" t="s">
        <v>243</v>
      </c>
      <c r="B114" s="4" t="s">
        <v>426</v>
      </c>
      <c r="C114" s="198" t="s">
        <v>175</v>
      </c>
      <c r="D114" s="3">
        <v>7</v>
      </c>
      <c r="E114" s="3"/>
      <c r="F114" s="3"/>
      <c r="G114" s="197"/>
      <c r="H114" s="26">
        <f t="shared" si="1"/>
        <v>0</v>
      </c>
      <c r="K114" s="196"/>
    </row>
    <row r="115" spans="1:11" ht="12.75">
      <c r="A115" s="3" t="s">
        <v>243</v>
      </c>
      <c r="B115" s="4" t="s">
        <v>425</v>
      </c>
      <c r="C115" s="1" t="s">
        <v>175</v>
      </c>
      <c r="D115" s="3">
        <v>7</v>
      </c>
      <c r="E115" s="3"/>
      <c r="F115" s="3"/>
      <c r="G115" s="197"/>
      <c r="H115" s="26">
        <f t="shared" si="1"/>
        <v>0</v>
      </c>
      <c r="K115" s="196"/>
    </row>
    <row r="116" spans="1:11" ht="12.75">
      <c r="A116" s="3" t="s">
        <v>243</v>
      </c>
      <c r="B116" s="4" t="s">
        <v>424</v>
      </c>
      <c r="C116" s="198" t="s">
        <v>175</v>
      </c>
      <c r="D116" s="3">
        <v>9</v>
      </c>
      <c r="E116" s="3"/>
      <c r="F116" s="3"/>
      <c r="G116" s="197"/>
      <c r="H116" s="26">
        <f t="shared" si="1"/>
        <v>0</v>
      </c>
      <c r="K116" s="196"/>
    </row>
    <row r="117" spans="1:11" ht="12.75">
      <c r="A117" s="3" t="s">
        <v>243</v>
      </c>
      <c r="B117" s="4" t="s">
        <v>423</v>
      </c>
      <c r="C117" s="1" t="s">
        <v>270</v>
      </c>
      <c r="D117" s="3">
        <v>7</v>
      </c>
      <c r="E117" s="3"/>
      <c r="F117" s="3"/>
      <c r="G117" s="197"/>
      <c r="H117" s="26">
        <f t="shared" si="1"/>
        <v>0</v>
      </c>
      <c r="K117" s="196"/>
    </row>
    <row r="118" spans="1:11" ht="12.75">
      <c r="A118" s="3" t="s">
        <v>243</v>
      </c>
      <c r="B118" s="4" t="s">
        <v>422</v>
      </c>
      <c r="C118" s="198" t="s">
        <v>175</v>
      </c>
      <c r="D118" s="3">
        <v>9</v>
      </c>
      <c r="E118" s="3"/>
      <c r="F118" s="3"/>
      <c r="G118" s="197"/>
      <c r="H118" s="26">
        <f t="shared" si="1"/>
        <v>0</v>
      </c>
      <c r="K118" s="196"/>
    </row>
    <row r="119" spans="1:11" ht="12.75">
      <c r="A119" s="3" t="s">
        <v>243</v>
      </c>
      <c r="B119" s="197" t="s">
        <v>421</v>
      </c>
      <c r="C119" s="2" t="s">
        <v>175</v>
      </c>
      <c r="D119" s="3">
        <v>7</v>
      </c>
      <c r="E119" s="3"/>
      <c r="F119" s="3"/>
      <c r="G119" s="197"/>
      <c r="H119" s="26">
        <f t="shared" si="1"/>
        <v>0</v>
      </c>
      <c r="K119" s="196"/>
    </row>
    <row r="120" spans="1:11" ht="12.75">
      <c r="A120" s="3" t="s">
        <v>243</v>
      </c>
      <c r="B120" s="4" t="s">
        <v>420</v>
      </c>
      <c r="C120" s="1" t="s">
        <v>289</v>
      </c>
      <c r="D120" s="3">
        <v>7</v>
      </c>
      <c r="E120" s="3"/>
      <c r="F120" s="3"/>
      <c r="G120" s="197"/>
      <c r="H120" s="26">
        <f t="shared" si="1"/>
        <v>0</v>
      </c>
      <c r="K120" s="196"/>
    </row>
    <row r="121" spans="1:11" ht="12.75">
      <c r="A121" s="3" t="s">
        <v>243</v>
      </c>
      <c r="B121" s="4" t="s">
        <v>419</v>
      </c>
      <c r="C121" s="1" t="s">
        <v>270</v>
      </c>
      <c r="D121" s="3">
        <v>7</v>
      </c>
      <c r="E121" s="3"/>
      <c r="F121" s="3"/>
      <c r="G121" s="197"/>
      <c r="H121" s="26">
        <f t="shared" si="1"/>
        <v>0</v>
      </c>
      <c r="K121" s="196"/>
    </row>
    <row r="122" spans="1:11" ht="12.75">
      <c r="A122" s="3" t="s">
        <v>243</v>
      </c>
      <c r="B122" s="4" t="s">
        <v>418</v>
      </c>
      <c r="C122" s="1" t="s">
        <v>280</v>
      </c>
      <c r="D122" s="3">
        <v>3</v>
      </c>
      <c r="E122" s="3"/>
      <c r="F122" s="3"/>
      <c r="G122" s="197"/>
      <c r="H122" s="26">
        <f t="shared" si="1"/>
        <v>0</v>
      </c>
      <c r="K122" s="196"/>
    </row>
    <row r="123" spans="1:11" ht="12.75">
      <c r="A123" s="3" t="s">
        <v>243</v>
      </c>
      <c r="B123" s="4" t="s">
        <v>417</v>
      </c>
      <c r="C123" s="198" t="s">
        <v>175</v>
      </c>
      <c r="D123" s="3">
        <v>11</v>
      </c>
      <c r="E123" s="3"/>
      <c r="F123" s="3"/>
      <c r="G123" s="197"/>
      <c r="H123" s="26">
        <f t="shared" si="1"/>
        <v>0</v>
      </c>
      <c r="K123" s="196"/>
    </row>
    <row r="124" spans="1:11" ht="12.75">
      <c r="A124" s="3" t="s">
        <v>243</v>
      </c>
      <c r="B124" s="4" t="s">
        <v>416</v>
      </c>
      <c r="C124" s="198" t="s">
        <v>175</v>
      </c>
      <c r="D124" s="3">
        <v>11</v>
      </c>
      <c r="E124" s="3"/>
      <c r="F124" s="3"/>
      <c r="G124" s="197"/>
      <c r="H124" s="26">
        <f t="shared" si="1"/>
        <v>0</v>
      </c>
      <c r="K124" s="196"/>
    </row>
    <row r="125" spans="1:11" ht="12.75">
      <c r="A125" s="3" t="s">
        <v>243</v>
      </c>
      <c r="B125" s="4" t="s">
        <v>415</v>
      </c>
      <c r="C125" s="198" t="s">
        <v>175</v>
      </c>
      <c r="D125" s="3">
        <v>11</v>
      </c>
      <c r="E125" s="3"/>
      <c r="F125" s="3"/>
      <c r="G125" s="197"/>
      <c r="H125" s="26">
        <f t="shared" si="1"/>
        <v>0</v>
      </c>
      <c r="K125" s="196"/>
    </row>
    <row r="126" spans="1:11" ht="12.75">
      <c r="A126" s="3" t="s">
        <v>243</v>
      </c>
      <c r="B126" s="4" t="s">
        <v>414</v>
      </c>
      <c r="C126" s="198" t="s">
        <v>175</v>
      </c>
      <c r="D126" s="3">
        <v>5</v>
      </c>
      <c r="E126" s="3"/>
      <c r="F126" s="3"/>
      <c r="G126" s="197"/>
      <c r="H126" s="26">
        <f t="shared" si="1"/>
        <v>0</v>
      </c>
      <c r="K126" s="196"/>
    </row>
    <row r="127" spans="1:11" ht="12.75">
      <c r="A127" s="3" t="s">
        <v>243</v>
      </c>
      <c r="B127" s="4" t="s">
        <v>413</v>
      </c>
      <c r="C127" s="198" t="s">
        <v>175</v>
      </c>
      <c r="D127" s="3">
        <v>7</v>
      </c>
      <c r="E127" s="3"/>
      <c r="F127" s="3"/>
      <c r="G127" s="197"/>
      <c r="H127" s="26">
        <f aca="true" t="shared" si="2" ref="H127:H190">G127*D127</f>
        <v>0</v>
      </c>
      <c r="K127" s="196"/>
    </row>
    <row r="128" spans="1:11" ht="12.75">
      <c r="A128" s="3" t="s">
        <v>243</v>
      </c>
      <c r="B128" s="4" t="s">
        <v>177</v>
      </c>
      <c r="C128" s="2" t="s">
        <v>178</v>
      </c>
      <c r="D128" s="3">
        <v>24</v>
      </c>
      <c r="E128" s="3"/>
      <c r="F128" s="3"/>
      <c r="G128" s="197"/>
      <c r="H128" s="26">
        <f t="shared" si="2"/>
        <v>0</v>
      </c>
      <c r="K128" s="196"/>
    </row>
    <row r="129" spans="1:11" ht="12.75">
      <c r="A129" s="3" t="s">
        <v>243</v>
      </c>
      <c r="B129" s="4" t="s">
        <v>412</v>
      </c>
      <c r="C129" s="1" t="s">
        <v>270</v>
      </c>
      <c r="D129" s="3">
        <v>8</v>
      </c>
      <c r="E129" s="3"/>
      <c r="F129" s="3"/>
      <c r="G129" s="197"/>
      <c r="H129" s="26">
        <f t="shared" si="2"/>
        <v>0</v>
      </c>
      <c r="K129" s="196"/>
    </row>
    <row r="130" spans="1:11" ht="12.75">
      <c r="A130" s="3" t="s">
        <v>243</v>
      </c>
      <c r="B130" s="197" t="s">
        <v>411</v>
      </c>
      <c r="C130" s="2" t="s">
        <v>175</v>
      </c>
      <c r="D130" s="3">
        <v>6</v>
      </c>
      <c r="E130" s="3"/>
      <c r="F130" s="3"/>
      <c r="G130" s="197"/>
      <c r="H130" s="26">
        <f t="shared" si="2"/>
        <v>0</v>
      </c>
      <c r="K130" s="196"/>
    </row>
    <row r="131" spans="1:11" ht="12.75">
      <c r="A131" s="3" t="s">
        <v>243</v>
      </c>
      <c r="B131" s="4" t="s">
        <v>410</v>
      </c>
      <c r="C131" s="198" t="s">
        <v>175</v>
      </c>
      <c r="D131" s="3">
        <v>3</v>
      </c>
      <c r="E131" s="3"/>
      <c r="F131" s="3"/>
      <c r="G131" s="197"/>
      <c r="H131" s="26">
        <f t="shared" si="2"/>
        <v>0</v>
      </c>
      <c r="K131" s="196"/>
    </row>
    <row r="132" spans="1:11" ht="12.75">
      <c r="A132" s="3" t="s">
        <v>243</v>
      </c>
      <c r="B132" s="4" t="s">
        <v>409</v>
      </c>
      <c r="C132" s="198" t="s">
        <v>175</v>
      </c>
      <c r="D132" s="3">
        <v>11</v>
      </c>
      <c r="E132" s="3"/>
      <c r="F132" s="3"/>
      <c r="G132" s="197"/>
      <c r="H132" s="26">
        <f t="shared" si="2"/>
        <v>0</v>
      </c>
      <c r="K132" s="196"/>
    </row>
    <row r="133" spans="1:11" ht="12.75">
      <c r="A133" s="3" t="s">
        <v>243</v>
      </c>
      <c r="B133" s="4" t="s">
        <v>408</v>
      </c>
      <c r="C133" s="198" t="s">
        <v>175</v>
      </c>
      <c r="D133" s="3">
        <v>5</v>
      </c>
      <c r="E133" s="3"/>
      <c r="F133" s="3"/>
      <c r="G133" s="197"/>
      <c r="H133" s="26">
        <f t="shared" si="2"/>
        <v>0</v>
      </c>
      <c r="K133" s="196"/>
    </row>
    <row r="134" spans="1:11" ht="12.75">
      <c r="A134" s="3" t="s">
        <v>243</v>
      </c>
      <c r="B134" s="197" t="s">
        <v>407</v>
      </c>
      <c r="C134" s="2" t="s">
        <v>175</v>
      </c>
      <c r="D134" s="3">
        <v>12</v>
      </c>
      <c r="E134" s="3"/>
      <c r="F134" s="3"/>
      <c r="G134" s="197"/>
      <c r="H134" s="26">
        <f t="shared" si="2"/>
        <v>0</v>
      </c>
      <c r="K134" s="196"/>
    </row>
    <row r="135" spans="1:11" ht="12.75">
      <c r="A135" s="3" t="s">
        <v>243</v>
      </c>
      <c r="B135" s="4" t="s">
        <v>406</v>
      </c>
      <c r="C135" s="198" t="s">
        <v>175</v>
      </c>
      <c r="D135" s="3">
        <v>15</v>
      </c>
      <c r="E135" s="3"/>
      <c r="F135" s="3"/>
      <c r="G135" s="197"/>
      <c r="H135" s="26">
        <f t="shared" si="2"/>
        <v>0</v>
      </c>
      <c r="K135" s="196"/>
    </row>
    <row r="136" spans="1:11" ht="12.75">
      <c r="A136" s="3" t="s">
        <v>243</v>
      </c>
      <c r="B136" s="4" t="s">
        <v>405</v>
      </c>
      <c r="C136" s="1" t="s">
        <v>356</v>
      </c>
      <c r="D136" s="3">
        <v>3</v>
      </c>
      <c r="E136" s="3"/>
      <c r="F136" s="3"/>
      <c r="G136" s="197"/>
      <c r="H136" s="26">
        <f t="shared" si="2"/>
        <v>0</v>
      </c>
      <c r="K136" s="196"/>
    </row>
    <row r="137" spans="1:11" ht="12.75">
      <c r="A137" s="3" t="s">
        <v>243</v>
      </c>
      <c r="B137" s="4" t="s">
        <v>404</v>
      </c>
      <c r="C137" s="198" t="s">
        <v>175</v>
      </c>
      <c r="D137" s="3">
        <v>7</v>
      </c>
      <c r="E137" s="3"/>
      <c r="F137" s="3"/>
      <c r="G137" s="197"/>
      <c r="H137" s="26">
        <f t="shared" si="2"/>
        <v>0</v>
      </c>
      <c r="K137" s="196"/>
    </row>
    <row r="138" spans="1:11" ht="12.75">
      <c r="A138" s="3" t="s">
        <v>243</v>
      </c>
      <c r="B138" s="4" t="s">
        <v>403</v>
      </c>
      <c r="C138" s="198" t="s">
        <v>175</v>
      </c>
      <c r="D138" s="3">
        <v>7</v>
      </c>
      <c r="E138" s="3"/>
      <c r="F138" s="3"/>
      <c r="G138" s="197"/>
      <c r="H138" s="26">
        <f t="shared" si="2"/>
        <v>0</v>
      </c>
      <c r="K138" s="196"/>
    </row>
    <row r="139" spans="1:11" ht="12.75">
      <c r="A139" s="3" t="s">
        <v>243</v>
      </c>
      <c r="B139" s="4" t="s">
        <v>402</v>
      </c>
      <c r="C139" s="198" t="s">
        <v>175</v>
      </c>
      <c r="D139" s="3">
        <v>7</v>
      </c>
      <c r="E139" s="3"/>
      <c r="F139" s="3"/>
      <c r="G139" s="197"/>
      <c r="H139" s="26">
        <f t="shared" si="2"/>
        <v>0</v>
      </c>
      <c r="K139" s="196"/>
    </row>
    <row r="140" spans="1:11" ht="12.75">
      <c r="A140" s="3" t="s">
        <v>243</v>
      </c>
      <c r="B140" s="4" t="s">
        <v>401</v>
      </c>
      <c r="C140" s="198" t="s">
        <v>175</v>
      </c>
      <c r="D140" s="3">
        <v>7</v>
      </c>
      <c r="E140" s="3"/>
      <c r="F140" s="3"/>
      <c r="G140" s="197"/>
      <c r="H140" s="26">
        <f t="shared" si="2"/>
        <v>0</v>
      </c>
      <c r="K140" s="196"/>
    </row>
    <row r="141" spans="1:11" ht="12.75">
      <c r="A141" s="3" t="s">
        <v>243</v>
      </c>
      <c r="B141" s="4" t="s">
        <v>400</v>
      </c>
      <c r="C141" s="198" t="s">
        <v>175</v>
      </c>
      <c r="D141" s="3">
        <v>7</v>
      </c>
      <c r="E141" s="3"/>
      <c r="F141" s="3"/>
      <c r="G141" s="197"/>
      <c r="H141" s="26">
        <f t="shared" si="2"/>
        <v>0</v>
      </c>
      <c r="K141" s="196"/>
    </row>
    <row r="142" spans="1:11" ht="12.75">
      <c r="A142" s="3" t="s">
        <v>243</v>
      </c>
      <c r="B142" s="4" t="s">
        <v>399</v>
      </c>
      <c r="C142" s="198" t="s">
        <v>175</v>
      </c>
      <c r="D142" s="3">
        <v>5</v>
      </c>
      <c r="E142" s="3"/>
      <c r="F142" s="3"/>
      <c r="G142" s="197"/>
      <c r="H142" s="26">
        <f t="shared" si="2"/>
        <v>0</v>
      </c>
      <c r="K142" s="196"/>
    </row>
    <row r="143" spans="1:11" ht="12.75">
      <c r="A143" s="3" t="s">
        <v>243</v>
      </c>
      <c r="B143" s="4" t="s">
        <v>398</v>
      </c>
      <c r="C143" s="1" t="s">
        <v>270</v>
      </c>
      <c r="D143" s="3">
        <v>11</v>
      </c>
      <c r="E143" s="3"/>
      <c r="F143" s="3"/>
      <c r="G143" s="197"/>
      <c r="H143" s="26">
        <f t="shared" si="2"/>
        <v>0</v>
      </c>
      <c r="K143" s="196"/>
    </row>
    <row r="144" spans="1:11" ht="12.75">
      <c r="A144" s="3" t="s">
        <v>243</v>
      </c>
      <c r="B144" s="4" t="s">
        <v>397</v>
      </c>
      <c r="C144" s="1" t="s">
        <v>270</v>
      </c>
      <c r="D144" s="3">
        <v>5</v>
      </c>
      <c r="E144" s="3"/>
      <c r="F144" s="3"/>
      <c r="G144" s="197"/>
      <c r="H144" s="26">
        <f t="shared" si="2"/>
        <v>0</v>
      </c>
      <c r="K144" s="196"/>
    </row>
    <row r="145" spans="1:11" ht="12.75">
      <c r="A145" s="3" t="s">
        <v>243</v>
      </c>
      <c r="B145" s="4" t="s">
        <v>396</v>
      </c>
      <c r="C145" s="1" t="s">
        <v>270</v>
      </c>
      <c r="D145" s="3">
        <v>7</v>
      </c>
      <c r="E145" s="3"/>
      <c r="F145" s="3"/>
      <c r="G145" s="197"/>
      <c r="H145" s="26">
        <f t="shared" si="2"/>
        <v>0</v>
      </c>
      <c r="K145" s="196"/>
    </row>
    <row r="146" spans="1:11" ht="12.75">
      <c r="A146" s="3" t="s">
        <v>243</v>
      </c>
      <c r="B146" s="4" t="s">
        <v>395</v>
      </c>
      <c r="C146" s="1" t="s">
        <v>280</v>
      </c>
      <c r="D146" s="3">
        <v>7</v>
      </c>
      <c r="E146" s="3"/>
      <c r="F146" s="3"/>
      <c r="G146" s="197"/>
      <c r="H146" s="26">
        <f t="shared" si="2"/>
        <v>0</v>
      </c>
      <c r="K146" s="196"/>
    </row>
    <row r="147" spans="1:11" ht="12.75">
      <c r="A147" s="3" t="s">
        <v>243</v>
      </c>
      <c r="B147" s="4" t="s">
        <v>394</v>
      </c>
      <c r="C147" s="1" t="s">
        <v>356</v>
      </c>
      <c r="D147" s="3">
        <v>5</v>
      </c>
      <c r="E147" s="3"/>
      <c r="F147" s="3"/>
      <c r="G147" s="197"/>
      <c r="H147" s="26">
        <f t="shared" si="2"/>
        <v>0</v>
      </c>
      <c r="K147" s="196"/>
    </row>
    <row r="148" spans="1:11" ht="12.75">
      <c r="A148" s="3" t="s">
        <v>243</v>
      </c>
      <c r="B148" s="197" t="s">
        <v>393</v>
      </c>
      <c r="C148" s="2" t="s">
        <v>175</v>
      </c>
      <c r="D148" s="3">
        <v>4</v>
      </c>
      <c r="E148" s="3"/>
      <c r="F148" s="3"/>
      <c r="G148" s="197"/>
      <c r="H148" s="26">
        <f t="shared" si="2"/>
        <v>0</v>
      </c>
      <c r="K148" s="196"/>
    </row>
    <row r="149" spans="1:11" ht="12.75">
      <c r="A149" s="3" t="s">
        <v>243</v>
      </c>
      <c r="B149" s="4" t="s">
        <v>392</v>
      </c>
      <c r="C149" s="1" t="s">
        <v>270</v>
      </c>
      <c r="D149" s="3">
        <v>7</v>
      </c>
      <c r="E149" s="3"/>
      <c r="F149" s="3"/>
      <c r="G149" s="197"/>
      <c r="H149" s="26">
        <f t="shared" si="2"/>
        <v>0</v>
      </c>
      <c r="K149" s="196"/>
    </row>
    <row r="150" spans="1:11" ht="12.75">
      <c r="A150" s="3" t="s">
        <v>243</v>
      </c>
      <c r="B150" s="4" t="s">
        <v>391</v>
      </c>
      <c r="C150" s="1" t="s">
        <v>270</v>
      </c>
      <c r="D150" s="3">
        <v>8</v>
      </c>
      <c r="E150" s="3"/>
      <c r="F150" s="3"/>
      <c r="G150" s="197"/>
      <c r="H150" s="26">
        <f t="shared" si="2"/>
        <v>0</v>
      </c>
      <c r="K150" s="196"/>
    </row>
    <row r="151" spans="1:11" ht="12.75">
      <c r="A151" s="3" t="s">
        <v>243</v>
      </c>
      <c r="B151" s="197" t="s">
        <v>390</v>
      </c>
      <c r="C151" s="2" t="s">
        <v>175</v>
      </c>
      <c r="D151" s="3">
        <v>17</v>
      </c>
      <c r="E151" s="3"/>
      <c r="F151" s="3"/>
      <c r="G151" s="197"/>
      <c r="H151" s="26">
        <f t="shared" si="2"/>
        <v>0</v>
      </c>
      <c r="K151" s="196"/>
    </row>
    <row r="152" spans="1:11" ht="12.75">
      <c r="A152" s="3" t="s">
        <v>243</v>
      </c>
      <c r="B152" s="4" t="s">
        <v>389</v>
      </c>
      <c r="C152" s="198" t="s">
        <v>175</v>
      </c>
      <c r="D152" s="3">
        <v>7</v>
      </c>
      <c r="E152" s="3"/>
      <c r="F152" s="3"/>
      <c r="G152" s="197"/>
      <c r="H152" s="26">
        <f t="shared" si="2"/>
        <v>0</v>
      </c>
      <c r="K152" s="196"/>
    </row>
    <row r="153" spans="1:11" ht="12.75">
      <c r="A153" s="3" t="s">
        <v>243</v>
      </c>
      <c r="B153" s="197" t="s">
        <v>388</v>
      </c>
      <c r="C153" s="2" t="s">
        <v>175</v>
      </c>
      <c r="D153" s="3">
        <v>15</v>
      </c>
      <c r="E153" s="3"/>
      <c r="F153" s="3"/>
      <c r="G153" s="197"/>
      <c r="H153" s="26">
        <f t="shared" si="2"/>
        <v>0</v>
      </c>
      <c r="K153" s="196"/>
    </row>
    <row r="154" spans="1:11" ht="12.75">
      <c r="A154" s="3" t="s">
        <v>243</v>
      </c>
      <c r="B154" s="4" t="s">
        <v>387</v>
      </c>
      <c r="C154" s="198" t="s">
        <v>175</v>
      </c>
      <c r="D154" s="3">
        <v>5</v>
      </c>
      <c r="E154" s="3"/>
      <c r="F154" s="3"/>
      <c r="G154" s="197"/>
      <c r="H154" s="26">
        <f t="shared" si="2"/>
        <v>0</v>
      </c>
      <c r="K154" s="196"/>
    </row>
    <row r="155" spans="1:11" ht="12.75">
      <c r="A155" s="3" t="s">
        <v>243</v>
      </c>
      <c r="B155" s="4" t="s">
        <v>386</v>
      </c>
      <c r="C155" s="1" t="s">
        <v>385</v>
      </c>
      <c r="D155" s="3">
        <v>1</v>
      </c>
      <c r="E155" s="3"/>
      <c r="F155" s="3"/>
      <c r="G155" s="197"/>
      <c r="H155" s="26">
        <f t="shared" si="2"/>
        <v>0</v>
      </c>
      <c r="K155" s="196"/>
    </row>
    <row r="156" spans="1:11" ht="12.75">
      <c r="A156" s="3" t="s">
        <v>243</v>
      </c>
      <c r="B156" s="4" t="s">
        <v>384</v>
      </c>
      <c r="C156" s="1" t="s">
        <v>270</v>
      </c>
      <c r="D156" s="3">
        <v>2</v>
      </c>
      <c r="E156" s="3"/>
      <c r="F156" s="3"/>
      <c r="G156" s="197"/>
      <c r="H156" s="26">
        <f t="shared" si="2"/>
        <v>0</v>
      </c>
      <c r="K156" s="196"/>
    </row>
    <row r="157" spans="1:11" ht="12.75">
      <c r="A157" s="3" t="s">
        <v>243</v>
      </c>
      <c r="B157" s="4" t="s">
        <v>383</v>
      </c>
      <c r="C157" s="1" t="s">
        <v>280</v>
      </c>
      <c r="D157" s="3">
        <v>1</v>
      </c>
      <c r="E157" s="3"/>
      <c r="F157" s="3"/>
      <c r="G157" s="197"/>
      <c r="H157" s="26">
        <f t="shared" si="2"/>
        <v>0</v>
      </c>
      <c r="K157" s="196"/>
    </row>
    <row r="158" spans="1:11" ht="12.75">
      <c r="A158" s="3" t="s">
        <v>243</v>
      </c>
      <c r="B158" s="4" t="s">
        <v>382</v>
      </c>
      <c r="C158" s="1" t="s">
        <v>356</v>
      </c>
      <c r="D158" s="3">
        <v>2</v>
      </c>
      <c r="E158" s="3"/>
      <c r="F158" s="3"/>
      <c r="G158" s="197"/>
      <c r="H158" s="26">
        <f t="shared" si="2"/>
        <v>0</v>
      </c>
      <c r="K158" s="196"/>
    </row>
    <row r="159" spans="1:11" ht="12.75">
      <c r="A159" s="3" t="s">
        <v>243</v>
      </c>
      <c r="B159" s="4" t="s">
        <v>381</v>
      </c>
      <c r="C159" s="1" t="s">
        <v>356</v>
      </c>
      <c r="D159" s="3">
        <v>1</v>
      </c>
      <c r="E159" s="3"/>
      <c r="F159" s="3"/>
      <c r="G159" s="197"/>
      <c r="H159" s="26">
        <f t="shared" si="2"/>
        <v>0</v>
      </c>
      <c r="K159" s="196"/>
    </row>
    <row r="160" spans="1:11" ht="12.75">
      <c r="A160" s="3" t="s">
        <v>243</v>
      </c>
      <c r="B160" s="4" t="s">
        <v>380</v>
      </c>
      <c r="C160" s="1" t="s">
        <v>289</v>
      </c>
      <c r="D160" s="3">
        <v>1</v>
      </c>
      <c r="E160" s="3"/>
      <c r="F160" s="3"/>
      <c r="G160" s="197"/>
      <c r="H160" s="26">
        <f t="shared" si="2"/>
        <v>0</v>
      </c>
      <c r="K160" s="196"/>
    </row>
    <row r="161" spans="1:11" ht="12.75">
      <c r="A161" s="3" t="s">
        <v>243</v>
      </c>
      <c r="B161" s="4" t="s">
        <v>379</v>
      </c>
      <c r="C161" s="1" t="s">
        <v>289</v>
      </c>
      <c r="D161" s="3">
        <v>1</v>
      </c>
      <c r="E161" s="3"/>
      <c r="F161" s="3"/>
      <c r="G161" s="197"/>
      <c r="H161" s="26">
        <f t="shared" si="2"/>
        <v>0</v>
      </c>
      <c r="K161" s="196"/>
    </row>
    <row r="162" spans="1:11" ht="12.75">
      <c r="A162" s="3" t="s">
        <v>243</v>
      </c>
      <c r="B162" s="4" t="s">
        <v>378</v>
      </c>
      <c r="C162" s="1" t="s">
        <v>270</v>
      </c>
      <c r="D162" s="3">
        <v>1</v>
      </c>
      <c r="E162" s="3"/>
      <c r="F162" s="3"/>
      <c r="G162" s="197"/>
      <c r="H162" s="26">
        <f t="shared" si="2"/>
        <v>0</v>
      </c>
      <c r="K162" s="196"/>
    </row>
    <row r="163" spans="1:11" ht="12.75">
      <c r="A163" s="3" t="s">
        <v>243</v>
      </c>
      <c r="B163" s="4" t="s">
        <v>377</v>
      </c>
      <c r="C163" s="1" t="s">
        <v>270</v>
      </c>
      <c r="D163" s="3">
        <v>1</v>
      </c>
      <c r="E163" s="3"/>
      <c r="F163" s="3"/>
      <c r="G163" s="197"/>
      <c r="H163" s="26">
        <f t="shared" si="2"/>
        <v>0</v>
      </c>
      <c r="K163" s="196"/>
    </row>
    <row r="164" spans="1:11" ht="12.75">
      <c r="A164" s="3" t="s">
        <v>243</v>
      </c>
      <c r="B164" s="4" t="s">
        <v>376</v>
      </c>
      <c r="C164" s="1" t="s">
        <v>270</v>
      </c>
      <c r="D164" s="3">
        <v>1</v>
      </c>
      <c r="E164" s="3"/>
      <c r="F164" s="3"/>
      <c r="G164" s="197"/>
      <c r="H164" s="26">
        <f t="shared" si="2"/>
        <v>0</v>
      </c>
      <c r="K164" s="196"/>
    </row>
    <row r="165" spans="1:11" ht="12.75">
      <c r="A165" s="3" t="s">
        <v>243</v>
      </c>
      <c r="B165" s="4" t="s">
        <v>375</v>
      </c>
      <c r="C165" s="1" t="s">
        <v>280</v>
      </c>
      <c r="D165" s="3">
        <v>1</v>
      </c>
      <c r="E165" s="3"/>
      <c r="F165" s="3"/>
      <c r="G165" s="197"/>
      <c r="H165" s="26">
        <f t="shared" si="2"/>
        <v>0</v>
      </c>
      <c r="K165" s="196"/>
    </row>
    <row r="166" spans="1:11" ht="12.75">
      <c r="A166" s="3" t="s">
        <v>243</v>
      </c>
      <c r="B166" s="4" t="s">
        <v>374</v>
      </c>
      <c r="C166" s="1" t="s">
        <v>280</v>
      </c>
      <c r="D166" s="3">
        <v>1</v>
      </c>
      <c r="E166" s="3"/>
      <c r="F166" s="3"/>
      <c r="G166" s="197"/>
      <c r="H166" s="26">
        <f t="shared" si="2"/>
        <v>0</v>
      </c>
      <c r="K166" s="196"/>
    </row>
    <row r="167" spans="1:11" ht="12.75">
      <c r="A167" s="3" t="s">
        <v>243</v>
      </c>
      <c r="B167" s="4" t="s">
        <v>373</v>
      </c>
      <c r="C167" s="1" t="s">
        <v>356</v>
      </c>
      <c r="D167" s="3">
        <v>5</v>
      </c>
      <c r="E167" s="3"/>
      <c r="F167" s="3"/>
      <c r="G167" s="197"/>
      <c r="H167" s="26">
        <f t="shared" si="2"/>
        <v>0</v>
      </c>
      <c r="K167" s="196"/>
    </row>
    <row r="168" spans="1:11" ht="12.75">
      <c r="A168" s="3" t="s">
        <v>243</v>
      </c>
      <c r="B168" s="4" t="s">
        <v>372</v>
      </c>
      <c r="C168" s="198" t="s">
        <v>175</v>
      </c>
      <c r="D168" s="3">
        <v>5</v>
      </c>
      <c r="E168" s="3"/>
      <c r="F168" s="3"/>
      <c r="G168" s="197"/>
      <c r="H168" s="26">
        <f t="shared" si="2"/>
        <v>0</v>
      </c>
      <c r="K168" s="196"/>
    </row>
    <row r="169" spans="1:11" ht="12.75">
      <c r="A169" s="3" t="s">
        <v>243</v>
      </c>
      <c r="B169" s="197" t="s">
        <v>371</v>
      </c>
      <c r="C169" s="2" t="s">
        <v>175</v>
      </c>
      <c r="D169" s="3">
        <v>18</v>
      </c>
      <c r="E169" s="3"/>
      <c r="F169" s="3"/>
      <c r="G169" s="197"/>
      <c r="H169" s="26">
        <f t="shared" si="2"/>
        <v>0</v>
      </c>
      <c r="K169" s="196"/>
    </row>
    <row r="170" spans="1:11" ht="12.75">
      <c r="A170" s="3" t="s">
        <v>243</v>
      </c>
      <c r="B170" s="197" t="s">
        <v>370</v>
      </c>
      <c r="C170" s="2" t="s">
        <v>175</v>
      </c>
      <c r="D170" s="3">
        <v>6</v>
      </c>
      <c r="E170" s="3"/>
      <c r="F170" s="3"/>
      <c r="G170" s="197"/>
      <c r="H170" s="26">
        <f t="shared" si="2"/>
        <v>0</v>
      </c>
      <c r="K170" s="196"/>
    </row>
    <row r="171" spans="1:11" ht="12.75">
      <c r="A171" s="3" t="s">
        <v>243</v>
      </c>
      <c r="B171" s="4" t="s">
        <v>369</v>
      </c>
      <c r="C171" s="198" t="s">
        <v>175</v>
      </c>
      <c r="D171" s="3">
        <v>33</v>
      </c>
      <c r="E171" s="3"/>
      <c r="F171" s="3"/>
      <c r="G171" s="197"/>
      <c r="H171" s="26">
        <f t="shared" si="2"/>
        <v>0</v>
      </c>
      <c r="K171" s="196"/>
    </row>
    <row r="172" spans="1:11" ht="12.75">
      <c r="A172" s="3" t="s">
        <v>243</v>
      </c>
      <c r="B172" s="197" t="s">
        <v>194</v>
      </c>
      <c r="C172" s="2" t="s">
        <v>175</v>
      </c>
      <c r="D172" s="3">
        <v>24</v>
      </c>
      <c r="E172" s="3"/>
      <c r="F172" s="3"/>
      <c r="G172" s="197"/>
      <c r="H172" s="26">
        <f t="shared" si="2"/>
        <v>0</v>
      </c>
      <c r="K172" s="196"/>
    </row>
    <row r="173" spans="1:11" ht="12.75">
      <c r="A173" s="3" t="s">
        <v>243</v>
      </c>
      <c r="B173" s="197" t="s">
        <v>368</v>
      </c>
      <c r="C173" s="2" t="s">
        <v>175</v>
      </c>
      <c r="D173" s="3">
        <v>8</v>
      </c>
      <c r="E173" s="3"/>
      <c r="F173" s="3"/>
      <c r="G173" s="197"/>
      <c r="H173" s="26">
        <f t="shared" si="2"/>
        <v>0</v>
      </c>
      <c r="K173" s="196"/>
    </row>
    <row r="174" spans="1:11" ht="12.75">
      <c r="A174" s="3" t="s">
        <v>243</v>
      </c>
      <c r="B174" s="197" t="s">
        <v>367</v>
      </c>
      <c r="C174" s="2" t="s">
        <v>175</v>
      </c>
      <c r="D174" s="3">
        <v>12</v>
      </c>
      <c r="E174" s="3"/>
      <c r="F174" s="3"/>
      <c r="G174" s="197"/>
      <c r="H174" s="26">
        <f t="shared" si="2"/>
        <v>0</v>
      </c>
      <c r="K174" s="196"/>
    </row>
    <row r="175" spans="1:11" ht="12.75">
      <c r="A175" s="3" t="s">
        <v>243</v>
      </c>
      <c r="B175" s="197" t="s">
        <v>190</v>
      </c>
      <c r="C175" s="2" t="s">
        <v>175</v>
      </c>
      <c r="D175" s="3">
        <v>40</v>
      </c>
      <c r="E175" s="3"/>
      <c r="F175" s="3"/>
      <c r="G175" s="197"/>
      <c r="H175" s="26">
        <f t="shared" si="2"/>
        <v>0</v>
      </c>
      <c r="K175" s="196"/>
    </row>
    <row r="176" spans="1:11" ht="12.75">
      <c r="A176" s="3" t="s">
        <v>243</v>
      </c>
      <c r="B176" s="4" t="s">
        <v>366</v>
      </c>
      <c r="C176" s="198" t="s">
        <v>175</v>
      </c>
      <c r="D176" s="3">
        <v>7</v>
      </c>
      <c r="E176" s="3"/>
      <c r="F176" s="3"/>
      <c r="G176" s="197"/>
      <c r="H176" s="26">
        <f t="shared" si="2"/>
        <v>0</v>
      </c>
      <c r="K176" s="196"/>
    </row>
    <row r="177" spans="1:11" ht="12.75">
      <c r="A177" s="3" t="s">
        <v>243</v>
      </c>
      <c r="B177" s="4" t="s">
        <v>365</v>
      </c>
      <c r="C177" s="1" t="s">
        <v>364</v>
      </c>
      <c r="D177" s="3">
        <v>2</v>
      </c>
      <c r="E177" s="3"/>
      <c r="F177" s="3"/>
      <c r="G177" s="197"/>
      <c r="H177" s="26">
        <f t="shared" si="2"/>
        <v>0</v>
      </c>
      <c r="K177" s="196"/>
    </row>
    <row r="178" spans="1:11" ht="12.75">
      <c r="A178" s="3" t="s">
        <v>243</v>
      </c>
      <c r="B178" s="4" t="s">
        <v>363</v>
      </c>
      <c r="C178" s="1" t="s">
        <v>356</v>
      </c>
      <c r="D178" s="3">
        <v>2</v>
      </c>
      <c r="E178" s="3"/>
      <c r="F178" s="3"/>
      <c r="G178" s="197"/>
      <c r="H178" s="26">
        <f t="shared" si="2"/>
        <v>0</v>
      </c>
      <c r="K178" s="196"/>
    </row>
    <row r="179" spans="1:11" ht="12.75">
      <c r="A179" s="3" t="s">
        <v>243</v>
      </c>
      <c r="B179" s="4" t="s">
        <v>362</v>
      </c>
      <c r="C179" s="1" t="s">
        <v>356</v>
      </c>
      <c r="D179" s="3">
        <v>2</v>
      </c>
      <c r="E179" s="3"/>
      <c r="F179" s="3"/>
      <c r="G179" s="197"/>
      <c r="H179" s="26">
        <f t="shared" si="2"/>
        <v>0</v>
      </c>
      <c r="K179" s="196"/>
    </row>
    <row r="180" spans="1:11" ht="12.75">
      <c r="A180" s="3" t="s">
        <v>243</v>
      </c>
      <c r="B180" s="4" t="s">
        <v>361</v>
      </c>
      <c r="C180" s="1" t="s">
        <v>356</v>
      </c>
      <c r="D180" s="3">
        <v>2</v>
      </c>
      <c r="E180" s="3"/>
      <c r="F180" s="3"/>
      <c r="G180" s="197"/>
      <c r="H180" s="26">
        <f t="shared" si="2"/>
        <v>0</v>
      </c>
      <c r="K180" s="196"/>
    </row>
    <row r="181" spans="1:11" ht="12.75">
      <c r="A181" s="3" t="s">
        <v>243</v>
      </c>
      <c r="B181" s="4" t="s">
        <v>360</v>
      </c>
      <c r="C181" s="1" t="s">
        <v>356</v>
      </c>
      <c r="D181" s="3">
        <v>2</v>
      </c>
      <c r="E181" s="3"/>
      <c r="F181" s="3"/>
      <c r="G181" s="197"/>
      <c r="H181" s="26">
        <f t="shared" si="2"/>
        <v>0</v>
      </c>
      <c r="K181" s="196"/>
    </row>
    <row r="182" spans="1:11" ht="12.75">
      <c r="A182" s="3" t="s">
        <v>243</v>
      </c>
      <c r="B182" s="197" t="s">
        <v>179</v>
      </c>
      <c r="C182" s="2" t="s">
        <v>180</v>
      </c>
      <c r="D182" s="3">
        <v>26</v>
      </c>
      <c r="E182" s="3"/>
      <c r="F182" s="3"/>
      <c r="G182" s="197"/>
      <c r="H182" s="26">
        <f t="shared" si="2"/>
        <v>0</v>
      </c>
      <c r="K182" s="196"/>
    </row>
    <row r="183" spans="1:11" ht="12.75">
      <c r="A183" s="3" t="s">
        <v>243</v>
      </c>
      <c r="B183" s="4" t="s">
        <v>359</v>
      </c>
      <c r="C183" s="1" t="s">
        <v>356</v>
      </c>
      <c r="D183" s="3">
        <v>2</v>
      </c>
      <c r="E183" s="3"/>
      <c r="F183" s="3"/>
      <c r="G183" s="197"/>
      <c r="H183" s="26">
        <f t="shared" si="2"/>
        <v>0</v>
      </c>
      <c r="K183" s="196"/>
    </row>
    <row r="184" spans="1:11" ht="12.75">
      <c r="A184" s="3" t="s">
        <v>243</v>
      </c>
      <c r="B184" s="4" t="s">
        <v>358</v>
      </c>
      <c r="C184" s="198" t="s">
        <v>175</v>
      </c>
      <c r="D184" s="3">
        <v>3</v>
      </c>
      <c r="E184" s="3"/>
      <c r="F184" s="3"/>
      <c r="G184" s="197"/>
      <c r="H184" s="26">
        <f t="shared" si="2"/>
        <v>0</v>
      </c>
      <c r="K184" s="196"/>
    </row>
    <row r="185" spans="1:11" ht="12.75">
      <c r="A185" s="3" t="s">
        <v>243</v>
      </c>
      <c r="B185" s="197" t="s">
        <v>185</v>
      </c>
      <c r="C185" s="2" t="s">
        <v>175</v>
      </c>
      <c r="D185" s="3">
        <v>40</v>
      </c>
      <c r="E185" s="3"/>
      <c r="F185" s="3"/>
      <c r="G185" s="197"/>
      <c r="H185" s="26">
        <f t="shared" si="2"/>
        <v>0</v>
      </c>
      <c r="K185" s="196"/>
    </row>
    <row r="186" spans="1:11" ht="12.75">
      <c r="A186" s="3" t="s">
        <v>243</v>
      </c>
      <c r="B186" s="4" t="s">
        <v>357</v>
      </c>
      <c r="C186" s="1" t="s">
        <v>356</v>
      </c>
      <c r="D186" s="3">
        <v>2</v>
      </c>
      <c r="E186" s="3"/>
      <c r="F186" s="3"/>
      <c r="G186" s="197"/>
      <c r="H186" s="26">
        <f t="shared" si="2"/>
        <v>0</v>
      </c>
      <c r="K186" s="196"/>
    </row>
    <row r="187" spans="1:11" ht="12.75">
      <c r="A187" s="3" t="s">
        <v>243</v>
      </c>
      <c r="B187" s="4" t="s">
        <v>355</v>
      </c>
      <c r="C187" s="1" t="s">
        <v>289</v>
      </c>
      <c r="D187" s="3">
        <v>2</v>
      </c>
      <c r="E187" s="3"/>
      <c r="F187" s="3"/>
      <c r="G187" s="197"/>
      <c r="H187" s="26">
        <f t="shared" si="2"/>
        <v>0</v>
      </c>
      <c r="K187" s="196"/>
    </row>
    <row r="188" spans="1:11" ht="12.75">
      <c r="A188" s="3" t="s">
        <v>243</v>
      </c>
      <c r="B188" s="4" t="s">
        <v>354</v>
      </c>
      <c r="C188" s="1" t="s">
        <v>289</v>
      </c>
      <c r="D188" s="3">
        <v>2</v>
      </c>
      <c r="E188" s="3"/>
      <c r="F188" s="3"/>
      <c r="G188" s="197"/>
      <c r="H188" s="26">
        <f t="shared" si="2"/>
        <v>0</v>
      </c>
      <c r="K188" s="196"/>
    </row>
    <row r="189" spans="1:11" ht="12.75">
      <c r="A189" s="3" t="s">
        <v>243</v>
      </c>
      <c r="B189" s="4" t="s">
        <v>353</v>
      </c>
      <c r="C189" s="198" t="s">
        <v>175</v>
      </c>
      <c r="D189" s="3">
        <v>9</v>
      </c>
      <c r="E189" s="3"/>
      <c r="F189" s="3"/>
      <c r="G189" s="197"/>
      <c r="H189" s="26">
        <f t="shared" si="2"/>
        <v>0</v>
      </c>
      <c r="K189" s="196"/>
    </row>
    <row r="190" spans="1:11" ht="12.75">
      <c r="A190" s="3" t="s">
        <v>243</v>
      </c>
      <c r="B190" s="197" t="s">
        <v>352</v>
      </c>
      <c r="C190" s="2" t="s">
        <v>175</v>
      </c>
      <c r="D190" s="3">
        <v>15</v>
      </c>
      <c r="E190" s="3"/>
      <c r="F190" s="3"/>
      <c r="G190" s="197"/>
      <c r="H190" s="26">
        <f t="shared" si="2"/>
        <v>0</v>
      </c>
      <c r="K190" s="196"/>
    </row>
    <row r="191" spans="1:11" ht="12.75">
      <c r="A191" s="3" t="s">
        <v>243</v>
      </c>
      <c r="B191" s="4" t="s">
        <v>351</v>
      </c>
      <c r="C191" s="1" t="s">
        <v>270</v>
      </c>
      <c r="D191" s="3">
        <v>2</v>
      </c>
      <c r="E191" s="3"/>
      <c r="F191" s="3"/>
      <c r="G191" s="197"/>
      <c r="H191" s="26">
        <f aca="true" t="shared" si="3" ref="H191:H253">G191*D191</f>
        <v>0</v>
      </c>
      <c r="K191" s="196"/>
    </row>
    <row r="192" spans="1:11" ht="12.75">
      <c r="A192" s="3" t="s">
        <v>243</v>
      </c>
      <c r="B192" s="4" t="s">
        <v>350</v>
      </c>
      <c r="C192" s="1" t="s">
        <v>270</v>
      </c>
      <c r="D192" s="3">
        <v>2</v>
      </c>
      <c r="E192" s="3"/>
      <c r="F192" s="3"/>
      <c r="G192" s="197"/>
      <c r="H192" s="26">
        <f t="shared" si="3"/>
        <v>0</v>
      </c>
      <c r="K192" s="196"/>
    </row>
    <row r="193" spans="1:11" ht="12.75">
      <c r="A193" s="3" t="s">
        <v>243</v>
      </c>
      <c r="B193" s="4" t="s">
        <v>349</v>
      </c>
      <c r="C193" s="1" t="s">
        <v>270</v>
      </c>
      <c r="D193" s="3">
        <v>2</v>
      </c>
      <c r="E193" s="3"/>
      <c r="F193" s="3"/>
      <c r="G193" s="197"/>
      <c r="H193" s="26">
        <f t="shared" si="3"/>
        <v>0</v>
      </c>
      <c r="K193" s="196"/>
    </row>
    <row r="194" spans="1:11" ht="12.75">
      <c r="A194" s="3" t="s">
        <v>243</v>
      </c>
      <c r="B194" s="4" t="s">
        <v>348</v>
      </c>
      <c r="C194" s="1" t="s">
        <v>280</v>
      </c>
      <c r="D194" s="3">
        <v>5</v>
      </c>
      <c r="E194" s="3"/>
      <c r="F194" s="3"/>
      <c r="G194" s="197"/>
      <c r="H194" s="26">
        <f t="shared" si="3"/>
        <v>0</v>
      </c>
      <c r="K194" s="196"/>
    </row>
    <row r="195" spans="1:11" ht="12.75">
      <c r="A195" s="3" t="s">
        <v>243</v>
      </c>
      <c r="B195" s="4" t="s">
        <v>347</v>
      </c>
      <c r="C195" s="1" t="s">
        <v>280</v>
      </c>
      <c r="D195" s="3">
        <v>5</v>
      </c>
      <c r="E195" s="3"/>
      <c r="F195" s="3"/>
      <c r="G195" s="197"/>
      <c r="H195" s="26">
        <f t="shared" si="3"/>
        <v>0</v>
      </c>
      <c r="K195" s="196"/>
    </row>
    <row r="196" spans="1:11" ht="12.75">
      <c r="A196" s="3" t="s">
        <v>243</v>
      </c>
      <c r="B196" s="4" t="s">
        <v>346</v>
      </c>
      <c r="C196" s="1" t="s">
        <v>280</v>
      </c>
      <c r="D196" s="3">
        <v>5</v>
      </c>
      <c r="E196" s="3"/>
      <c r="F196" s="3"/>
      <c r="G196" s="197"/>
      <c r="H196" s="26">
        <f t="shared" si="3"/>
        <v>0</v>
      </c>
      <c r="K196" s="196"/>
    </row>
    <row r="197" spans="1:11" ht="12.75">
      <c r="A197" s="3" t="s">
        <v>243</v>
      </c>
      <c r="B197" s="4" t="s">
        <v>345</v>
      </c>
      <c r="C197" s="1" t="s">
        <v>280</v>
      </c>
      <c r="D197" s="3">
        <v>5</v>
      </c>
      <c r="E197" s="3"/>
      <c r="F197" s="3"/>
      <c r="G197" s="197"/>
      <c r="H197" s="26">
        <f t="shared" si="3"/>
        <v>0</v>
      </c>
      <c r="K197" s="196"/>
    </row>
    <row r="198" spans="1:11" ht="12.75">
      <c r="A198" s="3" t="s">
        <v>243</v>
      </c>
      <c r="B198" s="4" t="s">
        <v>344</v>
      </c>
      <c r="C198" s="1" t="s">
        <v>175</v>
      </c>
      <c r="D198" s="3">
        <v>5</v>
      </c>
      <c r="E198" s="3"/>
      <c r="F198" s="3"/>
      <c r="G198" s="197"/>
      <c r="H198" s="26">
        <f t="shared" si="3"/>
        <v>0</v>
      </c>
      <c r="K198" s="196"/>
    </row>
    <row r="199" spans="1:11" ht="12.75">
      <c r="A199" s="3" t="s">
        <v>243</v>
      </c>
      <c r="B199" s="4" t="s">
        <v>490</v>
      </c>
      <c r="C199" s="1" t="s">
        <v>364</v>
      </c>
      <c r="D199" s="3">
        <v>1</v>
      </c>
      <c r="E199" s="3"/>
      <c r="F199" s="3"/>
      <c r="G199" s="197"/>
      <c r="H199" s="26">
        <f t="shared" si="3"/>
        <v>0</v>
      </c>
      <c r="K199" s="196"/>
    </row>
    <row r="200" spans="1:11" ht="12.75">
      <c r="A200" s="3" t="s">
        <v>243</v>
      </c>
      <c r="B200" s="4" t="s">
        <v>489</v>
      </c>
      <c r="C200" s="1" t="s">
        <v>280</v>
      </c>
      <c r="D200" s="3">
        <v>7</v>
      </c>
      <c r="E200" s="3"/>
      <c r="F200" s="3"/>
      <c r="G200" s="197"/>
      <c r="H200" s="26">
        <f t="shared" si="3"/>
        <v>0</v>
      </c>
      <c r="K200" s="196"/>
    </row>
    <row r="201" spans="1:11" ht="12.75">
      <c r="A201" s="3" t="s">
        <v>243</v>
      </c>
      <c r="B201" s="4" t="s">
        <v>488</v>
      </c>
      <c r="C201" s="1" t="s">
        <v>270</v>
      </c>
      <c r="D201" s="3">
        <v>5</v>
      </c>
      <c r="E201" s="3"/>
      <c r="F201" s="3"/>
      <c r="G201" s="197"/>
      <c r="H201" s="26">
        <f t="shared" si="3"/>
        <v>0</v>
      </c>
      <c r="K201" s="196"/>
    </row>
    <row r="202" spans="1:11" ht="12.75">
      <c r="A202" s="3" t="s">
        <v>243</v>
      </c>
      <c r="B202" s="197" t="s">
        <v>487</v>
      </c>
      <c r="C202" s="2" t="s">
        <v>175</v>
      </c>
      <c r="D202" s="3">
        <v>6</v>
      </c>
      <c r="E202" s="3"/>
      <c r="F202" s="3"/>
      <c r="G202" s="197"/>
      <c r="H202" s="26">
        <f t="shared" si="3"/>
        <v>0</v>
      </c>
      <c r="K202" s="196"/>
    </row>
    <row r="203" spans="1:11" ht="12.75">
      <c r="A203" s="3" t="s">
        <v>243</v>
      </c>
      <c r="B203" s="197" t="s">
        <v>193</v>
      </c>
      <c r="C203" s="2" t="s">
        <v>175</v>
      </c>
      <c r="D203" s="3">
        <v>31</v>
      </c>
      <c r="E203" s="3"/>
      <c r="F203" s="3"/>
      <c r="G203" s="197"/>
      <c r="H203" s="26">
        <f t="shared" si="3"/>
        <v>0</v>
      </c>
      <c r="K203" s="196"/>
    </row>
    <row r="204" spans="1:11" ht="12.75">
      <c r="A204" s="3" t="s">
        <v>243</v>
      </c>
      <c r="B204" s="197" t="s">
        <v>486</v>
      </c>
      <c r="C204" s="2" t="s">
        <v>175</v>
      </c>
      <c r="D204" s="3">
        <v>12</v>
      </c>
      <c r="E204" s="3"/>
      <c r="F204" s="3"/>
      <c r="G204" s="197"/>
      <c r="H204" s="26">
        <f t="shared" si="3"/>
        <v>0</v>
      </c>
      <c r="K204" s="196"/>
    </row>
    <row r="205" spans="1:11" ht="12.75">
      <c r="A205" s="3" t="s">
        <v>243</v>
      </c>
      <c r="B205" s="197" t="s">
        <v>485</v>
      </c>
      <c r="C205" s="2" t="s">
        <v>175</v>
      </c>
      <c r="D205" s="3">
        <v>7</v>
      </c>
      <c r="E205" s="3"/>
      <c r="F205" s="3"/>
      <c r="G205" s="197"/>
      <c r="H205" s="26">
        <f t="shared" si="3"/>
        <v>0</v>
      </c>
      <c r="K205" s="196"/>
    </row>
    <row r="206" spans="1:11" ht="12.75">
      <c r="A206" s="3" t="s">
        <v>243</v>
      </c>
      <c r="B206" s="4" t="s">
        <v>484</v>
      </c>
      <c r="C206" s="198" t="s">
        <v>175</v>
      </c>
      <c r="D206" s="3">
        <v>7</v>
      </c>
      <c r="E206" s="3"/>
      <c r="F206" s="3"/>
      <c r="G206" s="197"/>
      <c r="H206" s="26">
        <f t="shared" si="3"/>
        <v>0</v>
      </c>
      <c r="K206" s="196"/>
    </row>
    <row r="207" spans="1:11" ht="12.75">
      <c r="A207" s="3" t="s">
        <v>243</v>
      </c>
      <c r="B207" s="4" t="s">
        <v>483</v>
      </c>
      <c r="C207" s="198" t="s">
        <v>175</v>
      </c>
      <c r="D207" s="3">
        <v>7</v>
      </c>
      <c r="E207" s="3"/>
      <c r="F207" s="3"/>
      <c r="G207" s="197"/>
      <c r="H207" s="26">
        <f t="shared" si="3"/>
        <v>0</v>
      </c>
      <c r="K207" s="196"/>
    </row>
    <row r="208" spans="1:11" ht="12.75">
      <c r="A208" s="3" t="s">
        <v>243</v>
      </c>
      <c r="B208" s="197" t="s">
        <v>482</v>
      </c>
      <c r="C208" s="2" t="s">
        <v>175</v>
      </c>
      <c r="D208" s="3">
        <v>4</v>
      </c>
      <c r="E208" s="3"/>
      <c r="F208" s="3"/>
      <c r="G208" s="197"/>
      <c r="H208" s="26">
        <f t="shared" si="3"/>
        <v>0</v>
      </c>
      <c r="K208" s="196"/>
    </row>
    <row r="209" spans="1:11" ht="12.75">
      <c r="A209" s="3" t="s">
        <v>243</v>
      </c>
      <c r="B209" s="4" t="s">
        <v>481</v>
      </c>
      <c r="C209" s="198" t="s">
        <v>175</v>
      </c>
      <c r="D209" s="3">
        <v>7</v>
      </c>
      <c r="E209" s="3"/>
      <c r="F209" s="3"/>
      <c r="G209" s="197"/>
      <c r="H209" s="26">
        <f t="shared" si="3"/>
        <v>0</v>
      </c>
      <c r="K209" s="196"/>
    </row>
    <row r="210" spans="1:11" ht="12.75">
      <c r="A210" s="3" t="s">
        <v>243</v>
      </c>
      <c r="B210" s="197" t="s">
        <v>480</v>
      </c>
      <c r="C210" s="2" t="s">
        <v>175</v>
      </c>
      <c r="D210" s="3">
        <v>12</v>
      </c>
      <c r="E210" s="3"/>
      <c r="F210" s="3"/>
      <c r="G210" s="197"/>
      <c r="H210" s="26">
        <f t="shared" si="3"/>
        <v>0</v>
      </c>
      <c r="K210" s="196"/>
    </row>
    <row r="211" spans="1:11" ht="12.75">
      <c r="A211" s="3" t="s">
        <v>243</v>
      </c>
      <c r="B211" s="4" t="s">
        <v>479</v>
      </c>
      <c r="C211" s="198" t="s">
        <v>175</v>
      </c>
      <c r="D211" s="3">
        <v>5</v>
      </c>
      <c r="E211" s="3"/>
      <c r="F211" s="3"/>
      <c r="G211" s="197"/>
      <c r="H211" s="26">
        <f t="shared" si="3"/>
        <v>0</v>
      </c>
      <c r="K211" s="196"/>
    </row>
    <row r="212" spans="1:11" ht="12.75">
      <c r="A212" s="3" t="s">
        <v>243</v>
      </c>
      <c r="B212" s="4" t="s">
        <v>478</v>
      </c>
      <c r="C212" s="198" t="s">
        <v>175</v>
      </c>
      <c r="D212" s="3">
        <v>5</v>
      </c>
      <c r="E212" s="3"/>
      <c r="F212" s="3"/>
      <c r="G212" s="197"/>
      <c r="H212" s="26">
        <f t="shared" si="3"/>
        <v>0</v>
      </c>
      <c r="K212" s="196"/>
    </row>
    <row r="213" spans="1:11" ht="12.75">
      <c r="A213" s="3" t="s">
        <v>243</v>
      </c>
      <c r="B213" s="4" t="s">
        <v>477</v>
      </c>
      <c r="C213" s="198" t="s">
        <v>175</v>
      </c>
      <c r="D213" s="3">
        <v>5</v>
      </c>
      <c r="E213" s="3"/>
      <c r="F213" s="3"/>
      <c r="G213" s="197"/>
      <c r="H213" s="26">
        <f t="shared" si="3"/>
        <v>0</v>
      </c>
      <c r="K213" s="196"/>
    </row>
    <row r="214" spans="1:11" ht="12.75">
      <c r="A214" s="3" t="s">
        <v>243</v>
      </c>
      <c r="B214" s="197" t="s">
        <v>476</v>
      </c>
      <c r="C214" s="2" t="s">
        <v>175</v>
      </c>
      <c r="D214" s="3">
        <v>14</v>
      </c>
      <c r="E214" s="3"/>
      <c r="F214" s="3"/>
      <c r="G214" s="197"/>
      <c r="H214" s="26">
        <f t="shared" si="3"/>
        <v>0</v>
      </c>
      <c r="K214" s="196"/>
    </row>
    <row r="215" spans="1:11" ht="12.75">
      <c r="A215" s="3" t="s">
        <v>243</v>
      </c>
      <c r="B215" s="4" t="s">
        <v>475</v>
      </c>
      <c r="C215" s="198" t="s">
        <v>175</v>
      </c>
      <c r="D215" s="3">
        <v>9</v>
      </c>
      <c r="E215" s="3"/>
      <c r="F215" s="3"/>
      <c r="G215" s="197"/>
      <c r="H215" s="26">
        <f t="shared" si="3"/>
        <v>0</v>
      </c>
      <c r="K215" s="196"/>
    </row>
    <row r="216" spans="1:11" ht="12.75">
      <c r="A216" s="3" t="s">
        <v>243</v>
      </c>
      <c r="B216" s="4" t="s">
        <v>474</v>
      </c>
      <c r="C216" s="198" t="s">
        <v>175</v>
      </c>
      <c r="D216" s="3">
        <v>5</v>
      </c>
      <c r="E216" s="3"/>
      <c r="F216" s="3"/>
      <c r="G216" s="197"/>
      <c r="H216" s="26">
        <f t="shared" si="3"/>
        <v>0</v>
      </c>
      <c r="K216" s="196"/>
    </row>
    <row r="217" spans="1:11" ht="12.75">
      <c r="A217" s="3" t="s">
        <v>243</v>
      </c>
      <c r="B217" s="197" t="s">
        <v>473</v>
      </c>
      <c r="C217" s="2" t="s">
        <v>175</v>
      </c>
      <c r="D217" s="3">
        <v>10</v>
      </c>
      <c r="E217" s="3"/>
      <c r="F217" s="3"/>
      <c r="G217" s="197"/>
      <c r="H217" s="26">
        <f t="shared" si="3"/>
        <v>0</v>
      </c>
      <c r="K217" s="196"/>
    </row>
    <row r="218" spans="1:11" ht="12.75">
      <c r="A218" s="3" t="s">
        <v>243</v>
      </c>
      <c r="B218" s="197" t="s">
        <v>189</v>
      </c>
      <c r="C218" s="2" t="s">
        <v>175</v>
      </c>
      <c r="D218" s="3">
        <v>24</v>
      </c>
      <c r="E218" s="3"/>
      <c r="F218" s="3"/>
      <c r="G218" s="197"/>
      <c r="H218" s="26">
        <f t="shared" si="3"/>
        <v>0</v>
      </c>
      <c r="K218" s="196"/>
    </row>
    <row r="219" spans="1:11" ht="12.75">
      <c r="A219" s="3" t="s">
        <v>243</v>
      </c>
      <c r="B219" s="4" t="s">
        <v>472</v>
      </c>
      <c r="C219" s="198" t="s">
        <v>175</v>
      </c>
      <c r="D219" s="3">
        <v>5</v>
      </c>
      <c r="E219" s="3"/>
      <c r="F219" s="3"/>
      <c r="G219" s="197"/>
      <c r="H219" s="26">
        <f t="shared" si="3"/>
        <v>0</v>
      </c>
      <c r="K219" s="196"/>
    </row>
    <row r="220" spans="1:11" ht="12.75">
      <c r="A220" s="3" t="s">
        <v>243</v>
      </c>
      <c r="B220" s="4" t="s">
        <v>471</v>
      </c>
      <c r="C220" s="198" t="s">
        <v>175</v>
      </c>
      <c r="D220" s="3">
        <v>5</v>
      </c>
      <c r="E220" s="3"/>
      <c r="F220" s="3"/>
      <c r="G220" s="197"/>
      <c r="H220" s="26">
        <f t="shared" si="3"/>
        <v>0</v>
      </c>
      <c r="K220" s="196"/>
    </row>
    <row r="221" spans="1:11" ht="12.75">
      <c r="A221" s="3" t="s">
        <v>243</v>
      </c>
      <c r="B221" s="4" t="s">
        <v>470</v>
      </c>
      <c r="C221" s="198" t="s">
        <v>175</v>
      </c>
      <c r="D221" s="3">
        <v>7</v>
      </c>
      <c r="E221" s="3"/>
      <c r="F221" s="3"/>
      <c r="G221" s="197"/>
      <c r="H221" s="26">
        <f t="shared" si="3"/>
        <v>0</v>
      </c>
      <c r="K221" s="196"/>
    </row>
    <row r="222" spans="1:11" ht="12.75">
      <c r="A222" s="3" t="s">
        <v>243</v>
      </c>
      <c r="B222" s="4" t="s">
        <v>469</v>
      </c>
      <c r="C222" s="198" t="s">
        <v>175</v>
      </c>
      <c r="D222" s="3">
        <v>7</v>
      </c>
      <c r="E222" s="3"/>
      <c r="F222" s="3"/>
      <c r="G222" s="197"/>
      <c r="H222" s="26">
        <f t="shared" si="3"/>
        <v>0</v>
      </c>
      <c r="K222" s="196"/>
    </row>
    <row r="223" spans="1:11" ht="12.75">
      <c r="A223" s="3" t="s">
        <v>243</v>
      </c>
      <c r="B223" s="4" t="s">
        <v>468</v>
      </c>
      <c r="C223" s="198" t="s">
        <v>175</v>
      </c>
      <c r="D223" s="3">
        <v>7</v>
      </c>
      <c r="E223" s="3"/>
      <c r="F223" s="3"/>
      <c r="G223" s="197"/>
      <c r="H223" s="26">
        <f t="shared" si="3"/>
        <v>0</v>
      </c>
      <c r="K223" s="196"/>
    </row>
    <row r="224" spans="1:11" ht="12.75">
      <c r="A224" s="3" t="s">
        <v>243</v>
      </c>
      <c r="B224" s="4" t="s">
        <v>467</v>
      </c>
      <c r="C224" s="198" t="s">
        <v>175</v>
      </c>
      <c r="D224" s="3">
        <v>7</v>
      </c>
      <c r="E224" s="3"/>
      <c r="F224" s="3"/>
      <c r="G224" s="197"/>
      <c r="H224" s="26">
        <f t="shared" si="3"/>
        <v>0</v>
      </c>
      <c r="K224" s="196"/>
    </row>
    <row r="225" spans="1:11" ht="12.75">
      <c r="A225" s="3" t="s">
        <v>243</v>
      </c>
      <c r="B225" s="197" t="s">
        <v>466</v>
      </c>
      <c r="C225" s="2" t="s">
        <v>175</v>
      </c>
      <c r="D225" s="3">
        <v>14</v>
      </c>
      <c r="E225" s="3"/>
      <c r="F225" s="3"/>
      <c r="G225" s="197"/>
      <c r="H225" s="26">
        <f t="shared" si="3"/>
        <v>0</v>
      </c>
      <c r="K225" s="196"/>
    </row>
    <row r="226" spans="1:11" ht="12.75">
      <c r="A226" s="3" t="s">
        <v>243</v>
      </c>
      <c r="B226" s="197" t="s">
        <v>465</v>
      </c>
      <c r="C226" s="2" t="s">
        <v>175</v>
      </c>
      <c r="D226" s="3">
        <v>18</v>
      </c>
      <c r="E226" s="3"/>
      <c r="F226" s="3"/>
      <c r="G226" s="197"/>
      <c r="H226" s="26">
        <f t="shared" si="3"/>
        <v>0</v>
      </c>
      <c r="K226" s="196"/>
    </row>
    <row r="227" spans="1:11" ht="12.75">
      <c r="A227" s="3" t="s">
        <v>243</v>
      </c>
      <c r="B227" s="4" t="s">
        <v>464</v>
      </c>
      <c r="C227" s="198" t="s">
        <v>175</v>
      </c>
      <c r="D227" s="3">
        <v>15</v>
      </c>
      <c r="E227" s="3"/>
      <c r="F227" s="3"/>
      <c r="G227" s="197"/>
      <c r="H227" s="26">
        <f t="shared" si="3"/>
        <v>0</v>
      </c>
      <c r="K227" s="196"/>
    </row>
    <row r="228" spans="1:11" ht="12.75">
      <c r="A228" s="3" t="s">
        <v>243</v>
      </c>
      <c r="B228" s="4" t="s">
        <v>463</v>
      </c>
      <c r="C228" s="198" t="s">
        <v>175</v>
      </c>
      <c r="D228" s="3">
        <v>15</v>
      </c>
      <c r="E228" s="3"/>
      <c r="F228" s="3"/>
      <c r="G228" s="197"/>
      <c r="H228" s="26">
        <f t="shared" si="3"/>
        <v>0</v>
      </c>
      <c r="K228" s="196"/>
    </row>
    <row r="229" spans="1:11" ht="12.75">
      <c r="A229" s="3" t="s">
        <v>243</v>
      </c>
      <c r="B229" s="4" t="s">
        <v>462</v>
      </c>
      <c r="C229" s="198" t="s">
        <v>175</v>
      </c>
      <c r="D229" s="3">
        <v>15</v>
      </c>
      <c r="E229" s="3"/>
      <c r="F229" s="3"/>
      <c r="G229" s="197"/>
      <c r="H229" s="26">
        <f t="shared" si="3"/>
        <v>0</v>
      </c>
      <c r="K229" s="196"/>
    </row>
    <row r="230" spans="1:11" ht="12.75">
      <c r="A230" s="3" t="s">
        <v>243</v>
      </c>
      <c r="B230" s="4" t="s">
        <v>461</v>
      </c>
      <c r="C230" s="198" t="s">
        <v>175</v>
      </c>
      <c r="D230" s="3">
        <v>9</v>
      </c>
      <c r="E230" s="3"/>
      <c r="F230" s="3"/>
      <c r="G230" s="197"/>
      <c r="H230" s="26">
        <f t="shared" si="3"/>
        <v>0</v>
      </c>
      <c r="K230" s="196"/>
    </row>
    <row r="231" spans="1:11" ht="12.75">
      <c r="A231" s="3" t="s">
        <v>243</v>
      </c>
      <c r="B231" s="4" t="s">
        <v>460</v>
      </c>
      <c r="C231" s="198" t="s">
        <v>175</v>
      </c>
      <c r="D231" s="3">
        <v>9</v>
      </c>
      <c r="E231" s="3"/>
      <c r="F231" s="3"/>
      <c r="G231" s="197"/>
      <c r="H231" s="26">
        <f t="shared" si="3"/>
        <v>0</v>
      </c>
      <c r="K231" s="196"/>
    </row>
    <row r="232" spans="1:11" ht="12.75">
      <c r="A232" s="3" t="s">
        <v>243</v>
      </c>
      <c r="B232" s="4" t="s">
        <v>459</v>
      </c>
      <c r="C232" s="198" t="s">
        <v>175</v>
      </c>
      <c r="D232" s="3">
        <v>11</v>
      </c>
      <c r="E232" s="3"/>
      <c r="F232" s="3"/>
      <c r="G232" s="197"/>
      <c r="H232" s="26">
        <f t="shared" si="3"/>
        <v>0</v>
      </c>
      <c r="K232" s="196"/>
    </row>
    <row r="233" spans="1:11" ht="12.75">
      <c r="A233" s="3" t="s">
        <v>243</v>
      </c>
      <c r="B233" s="4" t="s">
        <v>458</v>
      </c>
      <c r="C233" s="198" t="s">
        <v>175</v>
      </c>
      <c r="D233" s="3">
        <v>11</v>
      </c>
      <c r="E233" s="3"/>
      <c r="F233" s="3"/>
      <c r="G233" s="197"/>
      <c r="H233" s="26">
        <f t="shared" si="3"/>
        <v>0</v>
      </c>
      <c r="K233" s="196"/>
    </row>
    <row r="234" spans="1:11" ht="12.75">
      <c r="A234" s="3" t="s">
        <v>243</v>
      </c>
      <c r="B234" s="4" t="s">
        <v>457</v>
      </c>
      <c r="C234" s="198" t="s">
        <v>175</v>
      </c>
      <c r="D234" s="3">
        <v>11</v>
      </c>
      <c r="E234" s="3"/>
      <c r="F234" s="3"/>
      <c r="G234" s="197"/>
      <c r="H234" s="26">
        <f t="shared" si="3"/>
        <v>0</v>
      </c>
      <c r="K234" s="196"/>
    </row>
    <row r="235" spans="1:11" ht="12.75">
      <c r="A235" s="3" t="s">
        <v>243</v>
      </c>
      <c r="B235" s="4" t="s">
        <v>505</v>
      </c>
      <c r="C235" s="198" t="s">
        <v>175</v>
      </c>
      <c r="D235" s="3">
        <v>11</v>
      </c>
      <c r="E235" s="3"/>
      <c r="F235" s="3"/>
      <c r="G235" s="197"/>
      <c r="H235" s="26">
        <f t="shared" si="3"/>
        <v>0</v>
      </c>
      <c r="K235" s="196"/>
    </row>
    <row r="236" spans="1:11" ht="12.75">
      <c r="A236" s="3" t="s">
        <v>243</v>
      </c>
      <c r="B236" s="197" t="s">
        <v>184</v>
      </c>
      <c r="C236" s="2" t="s">
        <v>175</v>
      </c>
      <c r="D236" s="3">
        <v>40</v>
      </c>
      <c r="E236" s="3"/>
      <c r="F236" s="3"/>
      <c r="G236" s="197"/>
      <c r="H236" s="26">
        <f t="shared" si="3"/>
        <v>0</v>
      </c>
      <c r="K236" s="196"/>
    </row>
    <row r="237" spans="1:11" ht="12.75">
      <c r="A237" s="3" t="s">
        <v>243</v>
      </c>
      <c r="B237" s="4" t="s">
        <v>504</v>
      </c>
      <c r="C237" s="198" t="s">
        <v>175</v>
      </c>
      <c r="D237" s="3">
        <v>9</v>
      </c>
      <c r="E237" s="3"/>
      <c r="F237" s="3"/>
      <c r="G237" s="197"/>
      <c r="H237" s="26">
        <f t="shared" si="3"/>
        <v>0</v>
      </c>
      <c r="K237" s="196"/>
    </row>
    <row r="238" spans="1:11" ht="12.75">
      <c r="A238" s="3" t="s">
        <v>243</v>
      </c>
      <c r="B238" s="4" t="s">
        <v>503</v>
      </c>
      <c r="C238" s="198" t="s">
        <v>175</v>
      </c>
      <c r="D238" s="3">
        <v>9</v>
      </c>
      <c r="E238" s="3"/>
      <c r="F238" s="3"/>
      <c r="G238" s="197"/>
      <c r="H238" s="26">
        <f t="shared" si="3"/>
        <v>0</v>
      </c>
      <c r="K238" s="196"/>
    </row>
    <row r="239" spans="1:11" ht="12.75">
      <c r="A239" s="3" t="s">
        <v>243</v>
      </c>
      <c r="B239" s="4" t="s">
        <v>502</v>
      </c>
      <c r="C239" s="1" t="s">
        <v>270</v>
      </c>
      <c r="D239" s="3">
        <v>9</v>
      </c>
      <c r="E239" s="3"/>
      <c r="F239" s="3"/>
      <c r="G239" s="197"/>
      <c r="H239" s="26">
        <f t="shared" si="3"/>
        <v>0</v>
      </c>
      <c r="K239" s="196"/>
    </row>
    <row r="240" spans="1:11" ht="12.75">
      <c r="A240" s="3" t="s">
        <v>243</v>
      </c>
      <c r="B240" s="4" t="s">
        <v>501</v>
      </c>
      <c r="C240" s="1" t="s">
        <v>280</v>
      </c>
      <c r="D240" s="3">
        <v>5</v>
      </c>
      <c r="E240" s="3"/>
      <c r="F240" s="3"/>
      <c r="G240" s="197"/>
      <c r="H240" s="26">
        <f t="shared" si="3"/>
        <v>0</v>
      </c>
      <c r="K240" s="196"/>
    </row>
    <row r="241" spans="1:11" ht="12.75">
      <c r="A241" s="3" t="s">
        <v>243</v>
      </c>
      <c r="B241" s="4" t="s">
        <v>500</v>
      </c>
      <c r="C241" s="1" t="s">
        <v>280</v>
      </c>
      <c r="D241" s="3">
        <v>5</v>
      </c>
      <c r="E241" s="3"/>
      <c r="F241" s="3"/>
      <c r="G241" s="197"/>
      <c r="H241" s="26">
        <f t="shared" si="3"/>
        <v>0</v>
      </c>
      <c r="K241" s="196"/>
    </row>
    <row r="242" spans="1:11" ht="12.75">
      <c r="A242" s="3" t="s">
        <v>243</v>
      </c>
      <c r="B242" s="4" t="s">
        <v>499</v>
      </c>
      <c r="C242" s="1" t="s">
        <v>270</v>
      </c>
      <c r="D242" s="3">
        <v>15</v>
      </c>
      <c r="E242" s="3"/>
      <c r="F242" s="3"/>
      <c r="G242" s="197"/>
      <c r="H242" s="26">
        <f t="shared" si="3"/>
        <v>0</v>
      </c>
      <c r="K242" s="196"/>
    </row>
    <row r="243" spans="1:11" ht="12.75">
      <c r="A243" s="3" t="s">
        <v>243</v>
      </c>
      <c r="B243" s="197" t="s">
        <v>498</v>
      </c>
      <c r="C243" s="2" t="s">
        <v>175</v>
      </c>
      <c r="D243" s="3">
        <v>11</v>
      </c>
      <c r="E243" s="3"/>
      <c r="F243" s="3"/>
      <c r="G243" s="197"/>
      <c r="H243" s="26">
        <f t="shared" si="3"/>
        <v>0</v>
      </c>
      <c r="K243" s="196"/>
    </row>
    <row r="244" spans="1:11" ht="12.75">
      <c r="A244" s="3" t="s">
        <v>243</v>
      </c>
      <c r="B244" s="4" t="s">
        <v>498</v>
      </c>
      <c r="C244" s="1" t="s">
        <v>270</v>
      </c>
      <c r="D244" s="3">
        <v>15</v>
      </c>
      <c r="E244" s="3"/>
      <c r="F244" s="3"/>
      <c r="G244" s="197"/>
      <c r="H244" s="26">
        <f t="shared" si="3"/>
        <v>0</v>
      </c>
      <c r="K244" s="196"/>
    </row>
    <row r="245" spans="1:11" ht="12.75">
      <c r="A245" s="3" t="s">
        <v>243</v>
      </c>
      <c r="B245" s="6" t="s">
        <v>497</v>
      </c>
      <c r="C245" s="1" t="s">
        <v>270</v>
      </c>
      <c r="D245" s="3">
        <v>5</v>
      </c>
      <c r="E245" s="3"/>
      <c r="F245" s="3"/>
      <c r="G245" s="197"/>
      <c r="H245" s="26">
        <f t="shared" si="3"/>
        <v>0</v>
      </c>
      <c r="K245" s="196"/>
    </row>
    <row r="246" spans="1:11" ht="12.75">
      <c r="A246" s="3" t="s">
        <v>243</v>
      </c>
      <c r="B246" s="4" t="s">
        <v>496</v>
      </c>
      <c r="C246" s="1" t="s">
        <v>270</v>
      </c>
      <c r="D246" s="3">
        <v>8</v>
      </c>
      <c r="E246" s="3"/>
      <c r="F246" s="3"/>
      <c r="G246" s="197"/>
      <c r="H246" s="26">
        <f t="shared" si="3"/>
        <v>0</v>
      </c>
      <c r="K246" s="196"/>
    </row>
    <row r="247" spans="1:11" ht="12.75">
      <c r="A247" s="3" t="s">
        <v>243</v>
      </c>
      <c r="B247" s="4" t="s">
        <v>495</v>
      </c>
      <c r="C247" s="1" t="s">
        <v>270</v>
      </c>
      <c r="D247" s="3">
        <v>7</v>
      </c>
      <c r="E247" s="3"/>
      <c r="F247" s="3"/>
      <c r="G247" s="197"/>
      <c r="H247" s="26">
        <f t="shared" si="3"/>
        <v>0</v>
      </c>
      <c r="K247" s="196"/>
    </row>
    <row r="248" spans="1:11" ht="12.75">
      <c r="A248" s="3" t="s">
        <v>243</v>
      </c>
      <c r="B248" s="6" t="s">
        <v>494</v>
      </c>
      <c r="C248" s="1" t="s">
        <v>270</v>
      </c>
      <c r="D248" s="3">
        <v>3</v>
      </c>
      <c r="E248" s="3"/>
      <c r="F248" s="3"/>
      <c r="G248" s="197"/>
      <c r="H248" s="26">
        <f t="shared" si="3"/>
        <v>0</v>
      </c>
      <c r="K248" s="196"/>
    </row>
    <row r="249" spans="1:11" ht="12.75">
      <c r="A249" s="3" t="s">
        <v>243</v>
      </c>
      <c r="B249" s="4" t="s">
        <v>493</v>
      </c>
      <c r="C249" s="1" t="s">
        <v>270</v>
      </c>
      <c r="D249" s="3">
        <v>5</v>
      </c>
      <c r="E249" s="3"/>
      <c r="F249" s="3"/>
      <c r="G249" s="197"/>
      <c r="H249" s="26">
        <f t="shared" si="3"/>
        <v>0</v>
      </c>
      <c r="K249" s="196"/>
    </row>
    <row r="250" spans="1:11" ht="12.75">
      <c r="A250" s="3" t="s">
        <v>243</v>
      </c>
      <c r="B250" s="197" t="s">
        <v>492</v>
      </c>
      <c r="C250" s="2" t="s">
        <v>175</v>
      </c>
      <c r="D250" s="3">
        <v>3</v>
      </c>
      <c r="E250" s="3"/>
      <c r="F250" s="3"/>
      <c r="G250" s="197"/>
      <c r="H250" s="26">
        <f t="shared" si="3"/>
        <v>0</v>
      </c>
      <c r="K250" s="196"/>
    </row>
    <row r="251" spans="1:11" ht="12.75">
      <c r="A251" s="3" t="s">
        <v>243</v>
      </c>
      <c r="B251" s="4" t="s">
        <v>491</v>
      </c>
      <c r="C251" s="1" t="s">
        <v>270</v>
      </c>
      <c r="D251" s="3">
        <v>5</v>
      </c>
      <c r="E251" s="3"/>
      <c r="F251" s="3"/>
      <c r="G251" s="197"/>
      <c r="H251" s="26">
        <f t="shared" si="3"/>
        <v>0</v>
      </c>
      <c r="K251" s="196"/>
    </row>
    <row r="252" spans="1:11" ht="12.75">
      <c r="A252" s="3" t="s">
        <v>243</v>
      </c>
      <c r="B252" s="4" t="s">
        <v>518</v>
      </c>
      <c r="C252" s="1" t="s">
        <v>356</v>
      </c>
      <c r="D252" s="3">
        <v>1</v>
      </c>
      <c r="E252" s="3"/>
      <c r="F252" s="3"/>
      <c r="G252" s="197"/>
      <c r="H252" s="26">
        <f t="shared" si="3"/>
        <v>0</v>
      </c>
      <c r="K252" s="196"/>
    </row>
    <row r="253" spans="1:11" ht="12.75">
      <c r="A253" s="3" t="s">
        <v>243</v>
      </c>
      <c r="B253" s="4" t="s">
        <v>517</v>
      </c>
      <c r="C253" s="1" t="s">
        <v>289</v>
      </c>
      <c r="D253" s="3">
        <v>4</v>
      </c>
      <c r="E253" s="3"/>
      <c r="F253" s="3"/>
      <c r="G253" s="197"/>
      <c r="H253" s="26">
        <f t="shared" si="3"/>
        <v>0</v>
      </c>
      <c r="K253" s="196"/>
    </row>
    <row r="254" spans="1:11" ht="12.75">
      <c r="A254" s="3" t="s">
        <v>243</v>
      </c>
      <c r="B254" s="6" t="s">
        <v>516</v>
      </c>
      <c r="C254" s="1" t="s">
        <v>270</v>
      </c>
      <c r="D254" s="3">
        <v>4</v>
      </c>
      <c r="E254" s="3"/>
      <c r="F254" s="3"/>
      <c r="G254" s="197"/>
      <c r="H254" s="26">
        <f aca="true" t="shared" si="4" ref="H254:H309">G254*D254</f>
        <v>0</v>
      </c>
      <c r="K254" s="196"/>
    </row>
    <row r="255" spans="1:11" ht="12.75">
      <c r="A255" s="3" t="s">
        <v>243</v>
      </c>
      <c r="B255" s="4" t="s">
        <v>515</v>
      </c>
      <c r="C255" s="1" t="s">
        <v>270</v>
      </c>
      <c r="D255" s="3">
        <v>7</v>
      </c>
      <c r="E255" s="3"/>
      <c r="F255" s="3"/>
      <c r="G255" s="197"/>
      <c r="H255" s="26">
        <f t="shared" si="4"/>
        <v>0</v>
      </c>
      <c r="K255" s="196"/>
    </row>
    <row r="256" spans="1:11" ht="12.75">
      <c r="A256" s="3" t="s">
        <v>243</v>
      </c>
      <c r="B256" s="4" t="s">
        <v>514</v>
      </c>
      <c r="C256" s="1" t="s">
        <v>270</v>
      </c>
      <c r="D256" s="3">
        <v>7</v>
      </c>
      <c r="E256" s="3"/>
      <c r="F256" s="3"/>
      <c r="G256" s="197"/>
      <c r="H256" s="26">
        <f t="shared" si="4"/>
        <v>0</v>
      </c>
      <c r="K256" s="196"/>
    </row>
    <row r="257" spans="1:11" ht="12.75">
      <c r="A257" s="3" t="s">
        <v>243</v>
      </c>
      <c r="B257" s="197" t="s">
        <v>196</v>
      </c>
      <c r="C257" s="2" t="s">
        <v>175</v>
      </c>
      <c r="D257" s="3">
        <v>31</v>
      </c>
      <c r="E257" s="3"/>
      <c r="F257" s="3"/>
      <c r="G257" s="197"/>
      <c r="H257" s="26">
        <f t="shared" si="4"/>
        <v>0</v>
      </c>
      <c r="K257" s="196"/>
    </row>
    <row r="258" spans="1:11" ht="12.75">
      <c r="A258" s="3" t="s">
        <v>243</v>
      </c>
      <c r="B258" s="4" t="s">
        <v>513</v>
      </c>
      <c r="C258" s="1" t="s">
        <v>270</v>
      </c>
      <c r="D258" s="3">
        <v>7</v>
      </c>
      <c r="E258" s="3"/>
      <c r="F258" s="3"/>
      <c r="G258" s="197"/>
      <c r="H258" s="26">
        <f t="shared" si="4"/>
        <v>0</v>
      </c>
      <c r="K258" s="196"/>
    </row>
    <row r="259" spans="1:11" ht="12.75">
      <c r="A259" s="3" t="s">
        <v>243</v>
      </c>
      <c r="B259" s="197" t="s">
        <v>512</v>
      </c>
      <c r="C259" s="2" t="s">
        <v>175</v>
      </c>
      <c r="D259" s="3">
        <v>5</v>
      </c>
      <c r="E259" s="3"/>
      <c r="F259" s="3"/>
      <c r="G259" s="197"/>
      <c r="H259" s="26">
        <f t="shared" si="4"/>
        <v>0</v>
      </c>
      <c r="K259" s="196"/>
    </row>
    <row r="260" spans="1:11" ht="12.75">
      <c r="A260" s="3" t="s">
        <v>243</v>
      </c>
      <c r="B260" s="4" t="s">
        <v>511</v>
      </c>
      <c r="C260" s="1" t="s">
        <v>270</v>
      </c>
      <c r="D260" s="3">
        <v>7</v>
      </c>
      <c r="E260" s="3"/>
      <c r="F260" s="3"/>
      <c r="G260" s="197"/>
      <c r="H260" s="26">
        <f t="shared" si="4"/>
        <v>0</v>
      </c>
      <c r="K260" s="196"/>
    </row>
    <row r="261" spans="1:11" ht="12.75">
      <c r="A261" s="3" t="s">
        <v>243</v>
      </c>
      <c r="B261" s="4" t="s">
        <v>510</v>
      </c>
      <c r="C261" s="1" t="s">
        <v>270</v>
      </c>
      <c r="D261" s="3">
        <v>7</v>
      </c>
      <c r="E261" s="3"/>
      <c r="F261" s="3"/>
      <c r="G261" s="197"/>
      <c r="H261" s="26">
        <f t="shared" si="4"/>
        <v>0</v>
      </c>
      <c r="K261" s="196"/>
    </row>
    <row r="262" spans="1:11" ht="12.75">
      <c r="A262" s="3" t="s">
        <v>243</v>
      </c>
      <c r="B262" s="4" t="s">
        <v>509</v>
      </c>
      <c r="C262" s="1" t="s">
        <v>270</v>
      </c>
      <c r="D262" s="3">
        <v>9</v>
      </c>
      <c r="E262" s="3"/>
      <c r="F262" s="3"/>
      <c r="G262" s="197"/>
      <c r="H262" s="26">
        <f t="shared" si="4"/>
        <v>0</v>
      </c>
      <c r="K262" s="196"/>
    </row>
    <row r="263" spans="1:11" ht="12.75">
      <c r="A263" s="3" t="s">
        <v>243</v>
      </c>
      <c r="B263" s="4" t="s">
        <v>508</v>
      </c>
      <c r="C263" s="1" t="s">
        <v>270</v>
      </c>
      <c r="D263" s="3">
        <v>9</v>
      </c>
      <c r="E263" s="3"/>
      <c r="F263" s="3"/>
      <c r="G263" s="197"/>
      <c r="H263" s="26">
        <f t="shared" si="4"/>
        <v>0</v>
      </c>
      <c r="K263" s="196"/>
    </row>
    <row r="264" spans="1:11" ht="12.75">
      <c r="A264" s="3" t="s">
        <v>243</v>
      </c>
      <c r="B264" s="4" t="s">
        <v>507</v>
      </c>
      <c r="C264" s="1" t="s">
        <v>270</v>
      </c>
      <c r="D264" s="3">
        <v>9</v>
      </c>
      <c r="E264" s="3"/>
      <c r="F264" s="3"/>
      <c r="G264" s="197"/>
      <c r="H264" s="26">
        <f t="shared" si="4"/>
        <v>0</v>
      </c>
      <c r="K264" s="196"/>
    </row>
    <row r="265" spans="1:11" ht="12.75">
      <c r="A265" s="3" t="s">
        <v>243</v>
      </c>
      <c r="B265" s="4" t="s">
        <v>506</v>
      </c>
      <c r="C265" s="1" t="s">
        <v>270</v>
      </c>
      <c r="D265" s="3">
        <v>9</v>
      </c>
      <c r="E265" s="3"/>
      <c r="F265" s="3"/>
      <c r="G265" s="197"/>
      <c r="H265" s="26">
        <f t="shared" si="4"/>
        <v>0</v>
      </c>
      <c r="K265" s="196"/>
    </row>
    <row r="266" spans="1:11" ht="12.75">
      <c r="A266" s="3" t="s">
        <v>243</v>
      </c>
      <c r="B266" s="197" t="s">
        <v>519</v>
      </c>
      <c r="C266" s="2" t="s">
        <v>175</v>
      </c>
      <c r="D266" s="3">
        <v>35</v>
      </c>
      <c r="E266" s="3"/>
      <c r="F266" s="3"/>
      <c r="G266" s="197"/>
      <c r="H266" s="26">
        <f t="shared" si="4"/>
        <v>0</v>
      </c>
      <c r="K266" s="196"/>
    </row>
    <row r="267" spans="1:11" ht="12.75">
      <c r="A267" s="3" t="s">
        <v>243</v>
      </c>
      <c r="B267" s="4" t="s">
        <v>520</v>
      </c>
      <c r="C267" s="1" t="s">
        <v>270</v>
      </c>
      <c r="D267" s="3">
        <v>9</v>
      </c>
      <c r="E267" s="3"/>
      <c r="F267" s="3"/>
      <c r="G267" s="197"/>
      <c r="H267" s="26">
        <f t="shared" si="4"/>
        <v>0</v>
      </c>
      <c r="K267" s="196"/>
    </row>
    <row r="268" spans="1:11" ht="12.75">
      <c r="A268" s="3" t="s">
        <v>243</v>
      </c>
      <c r="B268" s="4" t="s">
        <v>521</v>
      </c>
      <c r="C268" s="1" t="s">
        <v>270</v>
      </c>
      <c r="D268" s="3">
        <v>9</v>
      </c>
      <c r="E268" s="3"/>
      <c r="F268" s="3"/>
      <c r="G268" s="197"/>
      <c r="H268" s="26">
        <f t="shared" si="4"/>
        <v>0</v>
      </c>
      <c r="K268" s="196"/>
    </row>
    <row r="269" spans="1:11" ht="12.75">
      <c r="A269" s="3" t="s">
        <v>243</v>
      </c>
      <c r="B269" s="4" t="s">
        <v>522</v>
      </c>
      <c r="C269" s="1" t="s">
        <v>270</v>
      </c>
      <c r="D269" s="3">
        <v>5</v>
      </c>
      <c r="E269" s="3"/>
      <c r="F269" s="3"/>
      <c r="G269" s="197"/>
      <c r="H269" s="26">
        <f t="shared" si="4"/>
        <v>0</v>
      </c>
      <c r="K269" s="196"/>
    </row>
    <row r="270" spans="1:11" ht="12.75">
      <c r="A270" s="3" t="s">
        <v>243</v>
      </c>
      <c r="B270" s="4" t="s">
        <v>523</v>
      </c>
      <c r="C270" s="1" t="s">
        <v>270</v>
      </c>
      <c r="D270" s="3">
        <v>9</v>
      </c>
      <c r="E270" s="3"/>
      <c r="F270" s="3"/>
      <c r="G270" s="197"/>
      <c r="H270" s="26">
        <f t="shared" si="4"/>
        <v>0</v>
      </c>
      <c r="K270" s="196"/>
    </row>
    <row r="271" spans="1:11" ht="12.75">
      <c r="A271" s="3" t="s">
        <v>243</v>
      </c>
      <c r="B271" s="197" t="s">
        <v>524</v>
      </c>
      <c r="C271" s="2" t="s">
        <v>175</v>
      </c>
      <c r="D271" s="3">
        <v>7</v>
      </c>
      <c r="E271" s="3"/>
      <c r="F271" s="3"/>
      <c r="G271" s="197"/>
      <c r="H271" s="26">
        <f t="shared" si="4"/>
        <v>0</v>
      </c>
      <c r="K271" s="196"/>
    </row>
    <row r="272" spans="1:11" ht="12.75">
      <c r="A272" s="3" t="s">
        <v>243</v>
      </c>
      <c r="B272" s="4" t="s">
        <v>525</v>
      </c>
      <c r="C272" s="1" t="s">
        <v>280</v>
      </c>
      <c r="D272" s="3">
        <v>3</v>
      </c>
      <c r="E272" s="3"/>
      <c r="F272" s="3"/>
      <c r="G272" s="197"/>
      <c r="H272" s="26">
        <f t="shared" si="4"/>
        <v>0</v>
      </c>
      <c r="K272" s="196"/>
    </row>
    <row r="273" spans="1:11" ht="12.75">
      <c r="A273" s="3" t="s">
        <v>243</v>
      </c>
      <c r="B273" s="197" t="s">
        <v>526</v>
      </c>
      <c r="C273" s="2" t="s">
        <v>175</v>
      </c>
      <c r="D273" s="3">
        <v>21</v>
      </c>
      <c r="E273" s="3"/>
      <c r="F273" s="3"/>
      <c r="G273" s="197"/>
      <c r="H273" s="26">
        <f t="shared" si="4"/>
        <v>0</v>
      </c>
      <c r="K273" s="196"/>
    </row>
    <row r="274" spans="1:11" ht="12.75">
      <c r="A274" s="3" t="s">
        <v>243</v>
      </c>
      <c r="B274" s="197" t="s">
        <v>527</v>
      </c>
      <c r="C274" s="2" t="s">
        <v>175</v>
      </c>
      <c r="D274" s="3">
        <v>14</v>
      </c>
      <c r="E274" s="3"/>
      <c r="F274" s="3"/>
      <c r="G274" s="197"/>
      <c r="H274" s="26">
        <f t="shared" si="4"/>
        <v>0</v>
      </c>
      <c r="K274" s="196"/>
    </row>
    <row r="275" spans="1:11" ht="12.75">
      <c r="A275" s="3" t="s">
        <v>243</v>
      </c>
      <c r="B275" s="4" t="s">
        <v>528</v>
      </c>
      <c r="C275" s="1" t="s">
        <v>270</v>
      </c>
      <c r="D275" s="3">
        <v>2</v>
      </c>
      <c r="E275" s="3"/>
      <c r="F275" s="3"/>
      <c r="G275" s="197"/>
      <c r="H275" s="26">
        <f t="shared" si="4"/>
        <v>0</v>
      </c>
      <c r="K275" s="196"/>
    </row>
    <row r="276" spans="1:11" ht="12.75">
      <c r="A276" s="3" t="s">
        <v>243</v>
      </c>
      <c r="B276" s="4" t="s">
        <v>529</v>
      </c>
      <c r="C276" s="1" t="s">
        <v>270</v>
      </c>
      <c r="D276" s="3">
        <v>5</v>
      </c>
      <c r="E276" s="3"/>
      <c r="F276" s="3"/>
      <c r="G276" s="197"/>
      <c r="H276" s="26">
        <f t="shared" si="4"/>
        <v>0</v>
      </c>
      <c r="K276" s="196"/>
    </row>
    <row r="277" spans="1:11" ht="12.75">
      <c r="A277" s="3" t="s">
        <v>243</v>
      </c>
      <c r="B277" s="4" t="s">
        <v>530</v>
      </c>
      <c r="C277" s="1" t="s">
        <v>270</v>
      </c>
      <c r="D277" s="3">
        <v>3</v>
      </c>
      <c r="E277" s="3"/>
      <c r="F277" s="3"/>
      <c r="G277" s="197"/>
      <c r="H277" s="26">
        <f t="shared" si="4"/>
        <v>0</v>
      </c>
      <c r="K277" s="196"/>
    </row>
    <row r="278" spans="1:11" ht="12.75">
      <c r="A278" s="3" t="s">
        <v>243</v>
      </c>
      <c r="B278" s="4" t="s">
        <v>531</v>
      </c>
      <c r="C278" s="1" t="s">
        <v>270</v>
      </c>
      <c r="D278" s="3">
        <v>5</v>
      </c>
      <c r="E278" s="3"/>
      <c r="F278" s="3"/>
      <c r="G278" s="197"/>
      <c r="H278" s="26">
        <f t="shared" si="4"/>
        <v>0</v>
      </c>
      <c r="K278" s="196"/>
    </row>
    <row r="279" spans="1:11" ht="12.75">
      <c r="A279" s="3" t="s">
        <v>243</v>
      </c>
      <c r="B279" s="4" t="s">
        <v>532</v>
      </c>
      <c r="C279" s="1" t="s">
        <v>270</v>
      </c>
      <c r="D279" s="3">
        <v>7</v>
      </c>
      <c r="E279" s="3"/>
      <c r="F279" s="3"/>
      <c r="G279" s="197"/>
      <c r="H279" s="26">
        <f t="shared" si="4"/>
        <v>0</v>
      </c>
      <c r="K279" s="196"/>
    </row>
    <row r="280" spans="1:11" ht="12.75">
      <c r="A280" s="3" t="s">
        <v>243</v>
      </c>
      <c r="B280" s="4" t="s">
        <v>533</v>
      </c>
      <c r="C280" s="1" t="s">
        <v>270</v>
      </c>
      <c r="D280" s="3">
        <v>15</v>
      </c>
      <c r="E280" s="3"/>
      <c r="F280" s="3"/>
      <c r="G280" s="197"/>
      <c r="H280" s="26">
        <f t="shared" si="4"/>
        <v>0</v>
      </c>
      <c r="K280" s="196"/>
    </row>
    <row r="281" spans="1:11" ht="12.75">
      <c r="A281" s="3" t="s">
        <v>243</v>
      </c>
      <c r="B281" s="4" t="s">
        <v>534</v>
      </c>
      <c r="C281" s="1" t="s">
        <v>270</v>
      </c>
      <c r="D281" s="3">
        <v>1</v>
      </c>
      <c r="E281" s="3"/>
      <c r="F281" s="3"/>
      <c r="G281" s="197"/>
      <c r="H281" s="26">
        <f t="shared" si="4"/>
        <v>0</v>
      </c>
      <c r="K281" s="196"/>
    </row>
    <row r="282" spans="1:11" ht="12.75">
      <c r="A282" s="3"/>
      <c r="B282" s="4"/>
      <c r="C282" s="1"/>
      <c r="D282" s="3"/>
      <c r="E282" s="3"/>
      <c r="F282" s="3"/>
      <c r="G282" s="197"/>
      <c r="H282" s="26"/>
      <c r="K282" s="196"/>
    </row>
    <row r="283" spans="1:11" ht="12.75">
      <c r="A283" s="3" t="s">
        <v>243</v>
      </c>
      <c r="B283" s="197" t="s">
        <v>782</v>
      </c>
      <c r="C283" s="1" t="s">
        <v>175</v>
      </c>
      <c r="D283" s="1">
        <v>6</v>
      </c>
      <c r="E283" s="3"/>
      <c r="F283" s="3"/>
      <c r="G283" s="210"/>
      <c r="H283" s="26">
        <f t="shared" si="4"/>
        <v>0</v>
      </c>
      <c r="K283" s="196"/>
    </row>
    <row r="284" spans="1:11" ht="12.75">
      <c r="A284" s="3" t="s">
        <v>243</v>
      </c>
      <c r="B284" s="197" t="s">
        <v>783</v>
      </c>
      <c r="C284" s="1" t="s">
        <v>175</v>
      </c>
      <c r="D284" s="1">
        <v>6</v>
      </c>
      <c r="E284" s="3"/>
      <c r="F284" s="3"/>
      <c r="G284" s="210"/>
      <c r="H284" s="26">
        <f t="shared" si="4"/>
        <v>0</v>
      </c>
      <c r="K284" s="196"/>
    </row>
    <row r="285" spans="1:11" ht="12.75">
      <c r="A285" s="3" t="s">
        <v>243</v>
      </c>
      <c r="B285" s="197" t="s">
        <v>784</v>
      </c>
      <c r="C285" s="1" t="s">
        <v>175</v>
      </c>
      <c r="D285" s="1">
        <v>3</v>
      </c>
      <c r="E285" s="3"/>
      <c r="F285" s="3"/>
      <c r="G285" s="210"/>
      <c r="H285" s="26">
        <f t="shared" si="4"/>
        <v>0</v>
      </c>
      <c r="K285" s="196"/>
    </row>
    <row r="286" spans="1:11" ht="12.75">
      <c r="A286" s="3" t="s">
        <v>243</v>
      </c>
      <c r="B286" s="197" t="s">
        <v>785</v>
      </c>
      <c r="C286" s="1" t="s">
        <v>175</v>
      </c>
      <c r="D286" s="1">
        <v>9</v>
      </c>
      <c r="E286" s="3"/>
      <c r="F286" s="3"/>
      <c r="G286" s="210"/>
      <c r="H286" s="26">
        <f t="shared" si="4"/>
        <v>0</v>
      </c>
      <c r="K286" s="196"/>
    </row>
    <row r="287" spans="1:11" ht="12.75">
      <c r="A287" s="3" t="s">
        <v>243</v>
      </c>
      <c r="B287" s="197" t="s">
        <v>786</v>
      </c>
      <c r="C287" s="1" t="s">
        <v>175</v>
      </c>
      <c r="D287" s="1">
        <v>6</v>
      </c>
      <c r="E287" s="3"/>
      <c r="F287" s="3"/>
      <c r="G287" s="210"/>
      <c r="H287" s="26">
        <f t="shared" si="4"/>
        <v>0</v>
      </c>
      <c r="K287" s="196"/>
    </row>
    <row r="288" spans="1:11" ht="12.75">
      <c r="A288" s="3" t="s">
        <v>243</v>
      </c>
      <c r="B288" s="197" t="s">
        <v>787</v>
      </c>
      <c r="C288" s="1" t="s">
        <v>175</v>
      </c>
      <c r="D288" s="1">
        <v>3</v>
      </c>
      <c r="E288" s="3"/>
      <c r="F288" s="3"/>
      <c r="G288" s="210"/>
      <c r="H288" s="26">
        <f t="shared" si="4"/>
        <v>0</v>
      </c>
      <c r="K288" s="196"/>
    </row>
    <row r="289" spans="1:11" ht="12.75">
      <c r="A289" s="3" t="s">
        <v>243</v>
      </c>
      <c r="B289" s="197" t="s">
        <v>788</v>
      </c>
      <c r="C289" s="1" t="s">
        <v>175</v>
      </c>
      <c r="D289" s="1">
        <v>3</v>
      </c>
      <c r="E289" s="3"/>
      <c r="F289" s="3"/>
      <c r="G289" s="210"/>
      <c r="H289" s="26">
        <f t="shared" si="4"/>
        <v>0</v>
      </c>
      <c r="K289" s="196"/>
    </row>
    <row r="290" spans="1:11" ht="12.75">
      <c r="A290" s="3" t="s">
        <v>243</v>
      </c>
      <c r="B290" s="197" t="s">
        <v>789</v>
      </c>
      <c r="C290" s="1" t="s">
        <v>175</v>
      </c>
      <c r="D290" s="1">
        <v>6</v>
      </c>
      <c r="E290" s="3"/>
      <c r="F290" s="3"/>
      <c r="G290" s="210"/>
      <c r="H290" s="26">
        <f t="shared" si="4"/>
        <v>0</v>
      </c>
      <c r="K290" s="196"/>
    </row>
    <row r="291" spans="1:11" ht="12.75">
      <c r="A291" s="3" t="s">
        <v>243</v>
      </c>
      <c r="B291" s="197" t="s">
        <v>790</v>
      </c>
      <c r="C291" s="1" t="s">
        <v>175</v>
      </c>
      <c r="D291" s="1">
        <v>3</v>
      </c>
      <c r="E291" s="3"/>
      <c r="F291" s="3"/>
      <c r="G291" s="210"/>
      <c r="H291" s="26">
        <f t="shared" si="4"/>
        <v>0</v>
      </c>
      <c r="K291" s="196"/>
    </row>
    <row r="292" spans="1:11" ht="12.75">
      <c r="A292" s="3" t="s">
        <v>243</v>
      </c>
      <c r="B292" s="197" t="s">
        <v>791</v>
      </c>
      <c r="C292" s="1" t="s">
        <v>175</v>
      </c>
      <c r="D292" s="1">
        <v>6</v>
      </c>
      <c r="E292" s="3"/>
      <c r="F292" s="3"/>
      <c r="G292" s="210"/>
      <c r="H292" s="26">
        <f t="shared" si="4"/>
        <v>0</v>
      </c>
      <c r="K292" s="196"/>
    </row>
    <row r="293" spans="1:11" ht="12.75">
      <c r="A293" s="3" t="s">
        <v>243</v>
      </c>
      <c r="B293" s="197" t="s">
        <v>792</v>
      </c>
      <c r="C293" s="1" t="s">
        <v>175</v>
      </c>
      <c r="D293" s="1">
        <v>9</v>
      </c>
      <c r="E293" s="3"/>
      <c r="F293" s="3"/>
      <c r="G293" s="210"/>
      <c r="H293" s="26">
        <f t="shared" si="4"/>
        <v>0</v>
      </c>
      <c r="K293" s="196"/>
    </row>
    <row r="294" spans="1:11" ht="12.75">
      <c r="A294" s="3" t="s">
        <v>243</v>
      </c>
      <c r="B294" s="197" t="s">
        <v>793</v>
      </c>
      <c r="C294" s="1" t="s">
        <v>175</v>
      </c>
      <c r="D294" s="1">
        <v>6</v>
      </c>
      <c r="E294" s="3"/>
      <c r="F294" s="3"/>
      <c r="G294" s="210"/>
      <c r="H294" s="26">
        <f t="shared" si="4"/>
        <v>0</v>
      </c>
      <c r="K294" s="196"/>
    </row>
    <row r="295" spans="1:11" ht="12.75">
      <c r="A295" s="3" t="s">
        <v>243</v>
      </c>
      <c r="B295" s="197" t="s">
        <v>794</v>
      </c>
      <c r="C295" s="1" t="s">
        <v>175</v>
      </c>
      <c r="D295" s="1">
        <v>6</v>
      </c>
      <c r="E295" s="3"/>
      <c r="F295" s="3"/>
      <c r="G295" s="210"/>
      <c r="H295" s="26">
        <f t="shared" si="4"/>
        <v>0</v>
      </c>
      <c r="K295" s="196"/>
    </row>
    <row r="296" spans="1:11" ht="12.75">
      <c r="A296" s="3" t="s">
        <v>243</v>
      </c>
      <c r="B296" s="197" t="s">
        <v>795</v>
      </c>
      <c r="C296" s="1" t="s">
        <v>175</v>
      </c>
      <c r="D296" s="1">
        <v>9</v>
      </c>
      <c r="E296" s="3"/>
      <c r="F296" s="3"/>
      <c r="G296" s="210"/>
      <c r="H296" s="26">
        <f t="shared" si="4"/>
        <v>0</v>
      </c>
      <c r="K296" s="196"/>
    </row>
    <row r="297" spans="1:11" ht="12.75">
      <c r="A297" s="3" t="s">
        <v>243</v>
      </c>
      <c r="B297" s="197" t="s">
        <v>796</v>
      </c>
      <c r="C297" s="1" t="s">
        <v>175</v>
      </c>
      <c r="D297" s="1">
        <v>6</v>
      </c>
      <c r="E297" s="3"/>
      <c r="F297" s="3"/>
      <c r="G297" s="210"/>
      <c r="H297" s="26">
        <f t="shared" si="4"/>
        <v>0</v>
      </c>
      <c r="K297" s="196"/>
    </row>
    <row r="298" spans="1:11" ht="12.75">
      <c r="A298" s="3" t="s">
        <v>243</v>
      </c>
      <c r="B298" s="197" t="s">
        <v>797</v>
      </c>
      <c r="C298" s="1" t="s">
        <v>175</v>
      </c>
      <c r="D298" s="1">
        <v>3</v>
      </c>
      <c r="E298" s="3"/>
      <c r="F298" s="3"/>
      <c r="G298" s="210"/>
      <c r="H298" s="26">
        <f t="shared" si="4"/>
        <v>0</v>
      </c>
      <c r="K298" s="196"/>
    </row>
    <row r="299" spans="1:11" ht="12.75">
      <c r="A299" s="3" t="s">
        <v>243</v>
      </c>
      <c r="B299" s="197" t="s">
        <v>798</v>
      </c>
      <c r="C299" s="1" t="s">
        <v>175</v>
      </c>
      <c r="D299" s="1">
        <v>6</v>
      </c>
      <c r="E299" s="3"/>
      <c r="F299" s="3"/>
      <c r="G299" s="210"/>
      <c r="H299" s="26">
        <f t="shared" si="4"/>
        <v>0</v>
      </c>
      <c r="K299" s="196"/>
    </row>
    <row r="300" spans="1:11" ht="12.75">
      <c r="A300" s="3" t="s">
        <v>243</v>
      </c>
      <c r="B300" s="197" t="s">
        <v>799</v>
      </c>
      <c r="C300" s="1" t="s">
        <v>175</v>
      </c>
      <c r="D300" s="1">
        <v>9</v>
      </c>
      <c r="E300" s="3"/>
      <c r="F300" s="3"/>
      <c r="G300" s="210"/>
      <c r="H300" s="26">
        <f t="shared" si="4"/>
        <v>0</v>
      </c>
      <c r="K300" s="196"/>
    </row>
    <row r="301" spans="1:11" ht="12.75">
      <c r="A301" s="3" t="s">
        <v>243</v>
      </c>
      <c r="B301" s="197" t="s">
        <v>800</v>
      </c>
      <c r="C301" s="1" t="s">
        <v>175</v>
      </c>
      <c r="D301" s="1">
        <v>3</v>
      </c>
      <c r="E301" s="3"/>
      <c r="F301" s="3"/>
      <c r="G301" s="210"/>
      <c r="H301" s="26">
        <f t="shared" si="4"/>
        <v>0</v>
      </c>
      <c r="K301" s="196"/>
    </row>
    <row r="302" spans="1:11" ht="12.75">
      <c r="A302" s="3" t="s">
        <v>243</v>
      </c>
      <c r="B302" s="197" t="s">
        <v>801</v>
      </c>
      <c r="C302" s="1" t="s">
        <v>175</v>
      </c>
      <c r="D302" s="1">
        <v>6</v>
      </c>
      <c r="E302" s="3"/>
      <c r="F302" s="3"/>
      <c r="G302" s="210"/>
      <c r="H302" s="26">
        <f t="shared" si="4"/>
        <v>0</v>
      </c>
      <c r="K302" s="196"/>
    </row>
    <row r="303" spans="1:11" ht="12.75">
      <c r="A303" s="3" t="s">
        <v>243</v>
      </c>
      <c r="B303" s="197" t="s">
        <v>802</v>
      </c>
      <c r="C303" s="1" t="s">
        <v>175</v>
      </c>
      <c r="D303" s="1">
        <v>6</v>
      </c>
      <c r="E303" s="3"/>
      <c r="F303" s="3"/>
      <c r="G303" s="210"/>
      <c r="H303" s="26">
        <f t="shared" si="4"/>
        <v>0</v>
      </c>
      <c r="K303" s="196"/>
    </row>
    <row r="304" spans="1:11" ht="12.75">
      <c r="A304" s="3" t="s">
        <v>243</v>
      </c>
      <c r="B304" s="197" t="s">
        <v>499</v>
      </c>
      <c r="C304" s="1" t="s">
        <v>175</v>
      </c>
      <c r="D304" s="1">
        <v>3</v>
      </c>
      <c r="E304" s="3"/>
      <c r="F304" s="3"/>
      <c r="G304" s="210"/>
      <c r="H304" s="26">
        <f t="shared" si="4"/>
        <v>0</v>
      </c>
      <c r="K304" s="196"/>
    </row>
    <row r="305" spans="1:11" ht="12.75">
      <c r="A305" s="3" t="s">
        <v>243</v>
      </c>
      <c r="B305" s="197" t="s">
        <v>498</v>
      </c>
      <c r="C305" s="1" t="s">
        <v>175</v>
      </c>
      <c r="D305" s="1">
        <v>3</v>
      </c>
      <c r="E305" s="3"/>
      <c r="F305" s="3"/>
      <c r="G305" s="210"/>
      <c r="H305" s="26">
        <f t="shared" si="4"/>
        <v>0</v>
      </c>
      <c r="K305" s="196"/>
    </row>
    <row r="306" spans="1:11" ht="12.75">
      <c r="A306" s="3" t="s">
        <v>243</v>
      </c>
      <c r="B306" s="197" t="s">
        <v>803</v>
      </c>
      <c r="C306" s="1" t="s">
        <v>175</v>
      </c>
      <c r="D306" s="1">
        <v>6</v>
      </c>
      <c r="E306" s="3"/>
      <c r="F306" s="3"/>
      <c r="G306" s="210"/>
      <c r="H306" s="26">
        <f t="shared" si="4"/>
        <v>0</v>
      </c>
      <c r="K306" s="196"/>
    </row>
    <row r="307" spans="1:11" ht="12.75">
      <c r="A307" s="3" t="s">
        <v>243</v>
      </c>
      <c r="B307" s="197" t="s">
        <v>804</v>
      </c>
      <c r="C307" s="1" t="s">
        <v>175</v>
      </c>
      <c r="D307" s="1">
        <v>6</v>
      </c>
      <c r="E307" s="3"/>
      <c r="F307" s="3"/>
      <c r="G307" s="210"/>
      <c r="H307" s="26">
        <f t="shared" si="4"/>
        <v>0</v>
      </c>
      <c r="K307" s="196"/>
    </row>
    <row r="308" spans="1:11" ht="12.75">
      <c r="A308" s="3" t="s">
        <v>243</v>
      </c>
      <c r="B308" s="197" t="s">
        <v>519</v>
      </c>
      <c r="C308" s="1" t="s">
        <v>175</v>
      </c>
      <c r="D308" s="1">
        <v>6</v>
      </c>
      <c r="E308" s="3"/>
      <c r="F308" s="3"/>
      <c r="G308" s="210"/>
      <c r="H308" s="26">
        <f t="shared" si="4"/>
        <v>0</v>
      </c>
      <c r="K308" s="196"/>
    </row>
    <row r="309" spans="1:11" ht="12.75">
      <c r="A309" s="3" t="s">
        <v>243</v>
      </c>
      <c r="B309" s="197" t="s">
        <v>805</v>
      </c>
      <c r="C309" s="1" t="s">
        <v>175</v>
      </c>
      <c r="D309" s="1">
        <v>6</v>
      </c>
      <c r="E309" s="3"/>
      <c r="F309" s="3"/>
      <c r="G309" s="210"/>
      <c r="H309" s="26">
        <f t="shared" si="4"/>
        <v>0</v>
      </c>
      <c r="K309" s="196"/>
    </row>
    <row r="310" spans="1:11" ht="12.75">
      <c r="A310" s="3"/>
      <c r="B310" s="4"/>
      <c r="C310" s="1"/>
      <c r="D310" s="3"/>
      <c r="E310" s="3"/>
      <c r="F310" s="3"/>
      <c r="G310" s="197"/>
      <c r="H310" s="26"/>
      <c r="K310" s="196"/>
    </row>
    <row r="311" spans="1:11" ht="12.75">
      <c r="A311" s="3" t="s">
        <v>243</v>
      </c>
      <c r="B311" s="197" t="s">
        <v>208</v>
      </c>
      <c r="C311" s="198" t="s">
        <v>209</v>
      </c>
      <c r="D311" s="2">
        <v>60</v>
      </c>
      <c r="E311" s="197">
        <v>15</v>
      </c>
      <c r="F311" s="3"/>
      <c r="G311" s="197"/>
      <c r="H311" s="26">
        <f aca="true" t="shared" si="5" ref="H311:H329">G311*D311</f>
        <v>0</v>
      </c>
      <c r="K311" s="196"/>
    </row>
    <row r="312" spans="1:11" ht="12.75">
      <c r="A312" s="3" t="s">
        <v>243</v>
      </c>
      <c r="B312" s="4" t="s">
        <v>809</v>
      </c>
      <c r="C312" s="198" t="s">
        <v>211</v>
      </c>
      <c r="D312" s="3">
        <v>10</v>
      </c>
      <c r="E312" s="3"/>
      <c r="F312" s="3"/>
      <c r="G312" s="197"/>
      <c r="H312" s="26">
        <f t="shared" si="5"/>
        <v>0</v>
      </c>
      <c r="K312" s="196"/>
    </row>
    <row r="313" spans="1:11" ht="12.75">
      <c r="A313" s="3" t="s">
        <v>243</v>
      </c>
      <c r="B313" s="4" t="s">
        <v>810</v>
      </c>
      <c r="C313" s="198" t="s">
        <v>211</v>
      </c>
      <c r="D313" s="3">
        <v>15</v>
      </c>
      <c r="E313" s="3"/>
      <c r="F313" s="3"/>
      <c r="G313" s="197"/>
      <c r="H313" s="26">
        <f t="shared" si="5"/>
        <v>0</v>
      </c>
      <c r="K313" s="196"/>
    </row>
    <row r="314" spans="1:11" ht="12.75">
      <c r="A314" s="3" t="s">
        <v>243</v>
      </c>
      <c r="B314" s="197" t="s">
        <v>210</v>
      </c>
      <c r="C314" s="198" t="s">
        <v>211</v>
      </c>
      <c r="D314" s="2">
        <v>100</v>
      </c>
      <c r="E314" s="197">
        <v>3</v>
      </c>
      <c r="F314" s="3"/>
      <c r="G314" s="197"/>
      <c r="H314" s="26">
        <f t="shared" si="5"/>
        <v>0</v>
      </c>
      <c r="K314" s="196"/>
    </row>
    <row r="315" spans="1:11" ht="12.75">
      <c r="A315" s="3" t="s">
        <v>243</v>
      </c>
      <c r="B315" s="4" t="s">
        <v>811</v>
      </c>
      <c r="C315" s="198" t="s">
        <v>211</v>
      </c>
      <c r="D315" s="3">
        <v>50</v>
      </c>
      <c r="E315" s="3"/>
      <c r="F315" s="3"/>
      <c r="G315" s="197"/>
      <c r="H315" s="26">
        <f t="shared" si="5"/>
        <v>0</v>
      </c>
      <c r="K315" s="196"/>
    </row>
    <row r="316" spans="1:11" ht="12.75">
      <c r="A316" s="3" t="s">
        <v>243</v>
      </c>
      <c r="B316" s="4" t="s">
        <v>812</v>
      </c>
      <c r="C316" s="198" t="s">
        <v>211</v>
      </c>
      <c r="D316" s="3">
        <v>50</v>
      </c>
      <c r="E316" s="3"/>
      <c r="F316" s="3"/>
      <c r="G316" s="197"/>
      <c r="H316" s="26">
        <f t="shared" si="5"/>
        <v>0</v>
      </c>
      <c r="K316" s="196"/>
    </row>
    <row r="317" spans="1:11" ht="12.75">
      <c r="A317" s="3" t="s">
        <v>243</v>
      </c>
      <c r="B317" s="197" t="s">
        <v>212</v>
      </c>
      <c r="C317" s="198" t="s">
        <v>211</v>
      </c>
      <c r="D317" s="2">
        <v>150</v>
      </c>
      <c r="E317" s="197">
        <v>5</v>
      </c>
      <c r="F317" s="3"/>
      <c r="G317" s="197"/>
      <c r="H317" s="26">
        <f t="shared" si="5"/>
        <v>0</v>
      </c>
      <c r="K317" s="196"/>
    </row>
    <row r="318" spans="1:8" ht="12.75">
      <c r="A318" s="3" t="s">
        <v>243</v>
      </c>
      <c r="B318" s="197" t="s">
        <v>206</v>
      </c>
      <c r="C318" s="198" t="s">
        <v>198</v>
      </c>
      <c r="D318" s="2">
        <v>80</v>
      </c>
      <c r="E318" s="197">
        <v>8</v>
      </c>
      <c r="F318" s="3"/>
      <c r="G318" s="197"/>
      <c r="H318" s="26">
        <f t="shared" si="5"/>
        <v>0</v>
      </c>
    </row>
    <row r="319" spans="1:8" ht="12.75">
      <c r="A319" s="3" t="s">
        <v>243</v>
      </c>
      <c r="B319" s="197" t="s">
        <v>207</v>
      </c>
      <c r="C319" s="198" t="s">
        <v>198</v>
      </c>
      <c r="D319" s="2">
        <v>100</v>
      </c>
      <c r="E319" s="197">
        <v>8</v>
      </c>
      <c r="F319" s="3"/>
      <c r="G319" s="197"/>
      <c r="H319" s="26">
        <f t="shared" si="5"/>
        <v>0</v>
      </c>
    </row>
    <row r="320" spans="1:8" ht="12.75">
      <c r="A320" s="3" t="s">
        <v>243</v>
      </c>
      <c r="B320" s="4" t="s">
        <v>808</v>
      </c>
      <c r="C320" s="198" t="s">
        <v>198</v>
      </c>
      <c r="D320" s="3">
        <v>15</v>
      </c>
      <c r="E320" s="3"/>
      <c r="F320" s="3"/>
      <c r="G320" s="197"/>
      <c r="H320" s="26">
        <f t="shared" si="5"/>
        <v>0</v>
      </c>
    </row>
    <row r="321" spans="1:8" ht="12.75">
      <c r="A321" s="3" t="s">
        <v>243</v>
      </c>
      <c r="B321" s="197" t="s">
        <v>202</v>
      </c>
      <c r="C321" s="198" t="s">
        <v>198</v>
      </c>
      <c r="D321" s="2">
        <v>80</v>
      </c>
      <c r="E321" s="197">
        <v>7</v>
      </c>
      <c r="F321" s="3"/>
      <c r="G321" s="197"/>
      <c r="H321" s="26">
        <f t="shared" si="5"/>
        <v>0</v>
      </c>
    </row>
    <row r="322" spans="1:8" ht="12.75">
      <c r="A322" s="3" t="s">
        <v>243</v>
      </c>
      <c r="B322" s="197" t="s">
        <v>201</v>
      </c>
      <c r="C322" s="198" t="s">
        <v>198</v>
      </c>
      <c r="D322" s="2">
        <v>80</v>
      </c>
      <c r="E322" s="197">
        <v>7</v>
      </c>
      <c r="F322" s="3"/>
      <c r="G322" s="197"/>
      <c r="H322" s="26">
        <f t="shared" si="5"/>
        <v>0</v>
      </c>
    </row>
    <row r="323" spans="1:8" ht="12.75">
      <c r="A323" s="3" t="s">
        <v>243</v>
      </c>
      <c r="B323" s="197" t="s">
        <v>200</v>
      </c>
      <c r="C323" s="198" t="s">
        <v>198</v>
      </c>
      <c r="D323" s="2">
        <v>80</v>
      </c>
      <c r="E323" s="197">
        <v>6</v>
      </c>
      <c r="F323" s="3"/>
      <c r="G323" s="197"/>
      <c r="H323" s="26">
        <f t="shared" si="5"/>
        <v>0</v>
      </c>
    </row>
    <row r="324" spans="1:8" ht="12.75">
      <c r="A324" s="3" t="s">
        <v>243</v>
      </c>
      <c r="B324" s="197" t="s">
        <v>197</v>
      </c>
      <c r="C324" s="198" t="s">
        <v>198</v>
      </c>
      <c r="D324" s="2">
        <v>80</v>
      </c>
      <c r="E324" s="197">
        <v>6</v>
      </c>
      <c r="F324" s="3"/>
      <c r="G324" s="197"/>
      <c r="H324" s="26">
        <f t="shared" si="5"/>
        <v>0</v>
      </c>
    </row>
    <row r="325" spans="1:8" ht="12.75">
      <c r="A325" s="3" t="s">
        <v>243</v>
      </c>
      <c r="B325" s="197" t="s">
        <v>199</v>
      </c>
      <c r="C325" s="198" t="s">
        <v>198</v>
      </c>
      <c r="D325" s="2">
        <v>80</v>
      </c>
      <c r="E325" s="197">
        <v>6</v>
      </c>
      <c r="F325" s="3"/>
      <c r="G325" s="197"/>
      <c r="H325" s="26">
        <f t="shared" si="5"/>
        <v>0</v>
      </c>
    </row>
    <row r="326" spans="1:8" ht="12.75">
      <c r="A326" s="3" t="s">
        <v>243</v>
      </c>
      <c r="B326" s="4" t="s">
        <v>806</v>
      </c>
      <c r="C326" s="198" t="s">
        <v>211</v>
      </c>
      <c r="D326" s="3">
        <v>20</v>
      </c>
      <c r="E326" s="3"/>
      <c r="F326" s="3"/>
      <c r="G326" s="197"/>
      <c r="H326" s="26">
        <f t="shared" si="5"/>
        <v>0</v>
      </c>
    </row>
    <row r="327" spans="1:8" ht="12.75">
      <c r="A327" s="3" t="s">
        <v>243</v>
      </c>
      <c r="B327" s="197" t="s">
        <v>203</v>
      </c>
      <c r="C327" s="198" t="s">
        <v>204</v>
      </c>
      <c r="D327" s="2">
        <v>100</v>
      </c>
      <c r="E327" s="197">
        <v>4</v>
      </c>
      <c r="F327" s="3"/>
      <c r="G327" s="197"/>
      <c r="H327" s="26">
        <f t="shared" si="5"/>
        <v>0</v>
      </c>
    </row>
    <row r="328" spans="1:8" ht="12.75">
      <c r="A328" s="3" t="s">
        <v>243</v>
      </c>
      <c r="B328" s="4" t="s">
        <v>807</v>
      </c>
      <c r="C328" s="198" t="s">
        <v>211</v>
      </c>
      <c r="D328" s="3">
        <v>20</v>
      </c>
      <c r="E328" s="3"/>
      <c r="F328" s="3"/>
      <c r="G328" s="197"/>
      <c r="H328" s="26">
        <f t="shared" si="5"/>
        <v>0</v>
      </c>
    </row>
    <row r="329" spans="1:8" ht="12.75">
      <c r="A329" s="3" t="s">
        <v>243</v>
      </c>
      <c r="B329" s="197" t="s">
        <v>205</v>
      </c>
      <c r="C329" s="198" t="s">
        <v>204</v>
      </c>
      <c r="D329" s="2">
        <v>100</v>
      </c>
      <c r="E329" s="197">
        <v>4</v>
      </c>
      <c r="F329" s="3"/>
      <c r="G329" s="197"/>
      <c r="H329" s="26">
        <f t="shared" si="5"/>
        <v>0</v>
      </c>
    </row>
    <row r="330" spans="1:8" ht="12.75">
      <c r="A330" s="197"/>
      <c r="B330" s="245" t="s">
        <v>166</v>
      </c>
      <c r="C330" s="245"/>
      <c r="D330" s="253"/>
      <c r="E330" s="225"/>
      <c r="F330" s="226">
        <f>SUM(F168:F331)*0.03</f>
        <v>0</v>
      </c>
      <c r="G330" s="211"/>
      <c r="H330" s="236">
        <v>0</v>
      </c>
    </row>
    <row r="331" spans="1:8" ht="48" customHeight="1">
      <c r="A331" s="11"/>
      <c r="B331" s="227" t="s">
        <v>813</v>
      </c>
      <c r="C331" s="11"/>
      <c r="D331" s="254"/>
      <c r="E331" s="11"/>
      <c r="F331" s="11"/>
      <c r="G331" s="11"/>
      <c r="H331" s="11"/>
    </row>
    <row r="332" ht="12.75">
      <c r="H332" s="31"/>
    </row>
    <row r="333" spans="2:9" ht="12.75">
      <c r="B333" s="13" t="s">
        <v>535</v>
      </c>
      <c r="C333" s="29"/>
      <c r="D333" s="14"/>
      <c r="E333" s="15"/>
      <c r="F333" s="16"/>
      <c r="G333" s="17"/>
      <c r="H333" s="126">
        <f>SUM(H4:H332)</f>
        <v>0</v>
      </c>
      <c r="I333" s="30"/>
    </row>
    <row r="334" spans="2:9" ht="12.75">
      <c r="B334" s="13" t="s">
        <v>536</v>
      </c>
      <c r="C334" s="29"/>
      <c r="D334" s="14"/>
      <c r="E334" s="15"/>
      <c r="F334" s="16"/>
      <c r="G334" s="18"/>
      <c r="H334" s="126">
        <f>H333*1.21</f>
        <v>0</v>
      </c>
      <c r="I334" s="30"/>
    </row>
  </sheetData>
  <sheetProtection/>
  <mergeCells count="2">
    <mergeCell ref="A1:G1"/>
    <mergeCell ref="B330:C33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3"/>
  <sheetViews>
    <sheetView showGridLines="0" workbookViewId="0" topLeftCell="A64">
      <selection activeCell="I85" sqref="I85"/>
    </sheetView>
  </sheetViews>
  <sheetFormatPr defaultColWidth="9.140625" defaultRowHeight="12"/>
  <cols>
    <col min="1" max="1" width="0.9921875" style="31" customWidth="1"/>
    <col min="2" max="2" width="11.7109375" style="31" customWidth="1"/>
    <col min="3" max="3" width="37.8515625" style="31" customWidth="1"/>
    <col min="4" max="4" width="9.28125" style="127" customWidth="1"/>
    <col min="5" max="5" width="9.7109375" style="205" bestFit="1" customWidth="1"/>
    <col min="6" max="6" width="10.8515625" style="128" customWidth="1"/>
    <col min="7" max="7" width="9.28125" style="129" customWidth="1"/>
    <col min="8" max="8" width="17.421875" style="131" customWidth="1"/>
    <col min="9" max="16384" width="9.28125" style="31" customWidth="1"/>
  </cols>
  <sheetData>
    <row r="1" spans="1:8" ht="15.75">
      <c r="A1" s="47"/>
      <c r="B1" s="89" t="s">
        <v>53</v>
      </c>
      <c r="C1" s="90"/>
      <c r="D1" s="91"/>
      <c r="E1" s="202"/>
      <c r="F1" s="92"/>
      <c r="G1" s="93"/>
      <c r="H1" s="94"/>
    </row>
    <row r="2" spans="1:8" ht="10.5" customHeight="1">
      <c r="A2" s="47"/>
      <c r="B2" s="95"/>
      <c r="C2" s="96"/>
      <c r="D2" s="97"/>
      <c r="E2" s="203"/>
      <c r="F2" s="98"/>
      <c r="G2" s="99"/>
      <c r="H2" s="100"/>
    </row>
    <row r="3" spans="1:8" ht="10.5" customHeight="1">
      <c r="A3" s="47"/>
      <c r="B3" s="96"/>
      <c r="C3" s="96"/>
      <c r="D3" s="97"/>
      <c r="E3" s="203"/>
      <c r="F3" s="98"/>
      <c r="G3" s="99"/>
      <c r="H3" s="100"/>
    </row>
    <row r="4" spans="1:8" ht="12.75">
      <c r="A4" s="47"/>
      <c r="B4" s="47" t="s">
        <v>31</v>
      </c>
      <c r="C4" s="48" t="s">
        <v>827</v>
      </c>
      <c r="D4" s="54"/>
      <c r="E4" s="183"/>
      <c r="F4" s="55"/>
      <c r="G4" s="56"/>
      <c r="H4" s="57"/>
    </row>
    <row r="5" spans="1:8" ht="12.75">
      <c r="A5" s="47"/>
      <c r="B5" s="47"/>
      <c r="C5" s="47" t="s">
        <v>15</v>
      </c>
      <c r="D5" s="54"/>
      <c r="E5" s="183"/>
      <c r="F5" s="55"/>
      <c r="G5" s="56"/>
      <c r="H5" s="57"/>
    </row>
    <row r="6" spans="1:8" ht="12.75">
      <c r="A6" s="47"/>
      <c r="B6" s="47"/>
      <c r="C6" s="47" t="s">
        <v>33</v>
      </c>
      <c r="D6" s="54"/>
      <c r="E6" s="183"/>
      <c r="F6" s="55"/>
      <c r="G6" s="56"/>
      <c r="H6" s="57"/>
    </row>
    <row r="7" spans="1:8" ht="12.75">
      <c r="A7" s="47"/>
      <c r="B7" s="47"/>
      <c r="C7" s="47"/>
      <c r="D7" s="54"/>
      <c r="E7" s="183"/>
      <c r="F7" s="55"/>
      <c r="G7" s="56"/>
      <c r="H7" s="57"/>
    </row>
    <row r="8" spans="1:8" ht="12.75">
      <c r="A8" s="47"/>
      <c r="B8" s="48" t="s">
        <v>50</v>
      </c>
      <c r="C8" s="47"/>
      <c r="D8" s="54"/>
      <c r="E8" s="183"/>
      <c r="F8" s="55"/>
      <c r="G8" s="56"/>
      <c r="H8" s="57"/>
    </row>
    <row r="9" spans="1:8" ht="12.75">
      <c r="A9" s="47"/>
      <c r="B9" s="240"/>
      <c r="C9" s="240"/>
      <c r="D9" s="59" t="s">
        <v>22</v>
      </c>
      <c r="E9" s="184" t="s">
        <v>62</v>
      </c>
      <c r="F9" s="60" t="s">
        <v>24</v>
      </c>
      <c r="G9" s="61" t="s">
        <v>25</v>
      </c>
      <c r="H9" s="62" t="s">
        <v>26</v>
      </c>
    </row>
    <row r="10" spans="1:8" ht="12.75">
      <c r="A10" s="47"/>
      <c r="B10" s="58" t="s">
        <v>86</v>
      </c>
      <c r="C10" s="58" t="s">
        <v>224</v>
      </c>
      <c r="D10" s="59" t="s">
        <v>29</v>
      </c>
      <c r="E10" s="188"/>
      <c r="F10" s="60">
        <v>0</v>
      </c>
      <c r="G10" s="61">
        <v>16</v>
      </c>
      <c r="H10" s="64">
        <f>SUM(E10*G10)</f>
        <v>0</v>
      </c>
    </row>
    <row r="11" spans="1:8" ht="12.75">
      <c r="A11" s="47"/>
      <c r="B11" s="96"/>
      <c r="C11" s="96"/>
      <c r="D11" s="97"/>
      <c r="E11" s="203"/>
      <c r="F11" s="98"/>
      <c r="G11" s="99"/>
      <c r="H11" s="100"/>
    </row>
    <row r="12" spans="1:8" ht="12.75">
      <c r="A12" s="47"/>
      <c r="B12" s="47" t="s">
        <v>36</v>
      </c>
      <c r="C12" s="48" t="s">
        <v>225</v>
      </c>
      <c r="D12" s="54"/>
      <c r="E12" s="183"/>
      <c r="F12" s="55"/>
      <c r="G12" s="56"/>
      <c r="H12" s="57"/>
    </row>
    <row r="13" spans="1:8" ht="12.75">
      <c r="A13" s="47"/>
      <c r="B13" s="47"/>
      <c r="C13" s="47"/>
      <c r="D13" s="54"/>
      <c r="E13" s="183"/>
      <c r="F13" s="55"/>
      <c r="G13" s="56"/>
      <c r="H13" s="57"/>
    </row>
    <row r="14" spans="1:8" ht="12.75">
      <c r="A14" s="47"/>
      <c r="B14" s="48" t="s">
        <v>37</v>
      </c>
      <c r="C14" s="47"/>
      <c r="D14" s="54"/>
      <c r="E14" s="183"/>
      <c r="F14" s="55"/>
      <c r="G14" s="56"/>
      <c r="H14" s="57"/>
    </row>
    <row r="15" spans="1:8" ht="12.75">
      <c r="A15" s="47"/>
      <c r="B15" s="240"/>
      <c r="C15" s="240"/>
      <c r="D15" s="59" t="s">
        <v>22</v>
      </c>
      <c r="E15" s="184" t="s">
        <v>62</v>
      </c>
      <c r="F15" s="60" t="s">
        <v>24</v>
      </c>
      <c r="G15" s="61" t="s">
        <v>25</v>
      </c>
      <c r="H15" s="62" t="s">
        <v>26</v>
      </c>
    </row>
    <row r="16" spans="1:8" ht="12.75">
      <c r="A16" s="47"/>
      <c r="B16" s="58" t="s">
        <v>161</v>
      </c>
      <c r="C16" s="58" t="s">
        <v>162</v>
      </c>
      <c r="D16" s="59" t="s">
        <v>29</v>
      </c>
      <c r="E16" s="188"/>
      <c r="F16" s="60">
        <v>0</v>
      </c>
      <c r="G16" s="61">
        <v>3</v>
      </c>
      <c r="H16" s="64">
        <f>SUM(E16*G16)</f>
        <v>0</v>
      </c>
    </row>
    <row r="17" spans="1:8" ht="12.75">
      <c r="A17" s="47"/>
      <c r="B17" s="58" t="s">
        <v>38</v>
      </c>
      <c r="C17" s="58" t="s">
        <v>141</v>
      </c>
      <c r="D17" s="59" t="s">
        <v>29</v>
      </c>
      <c r="E17" s="188"/>
      <c r="F17" s="60">
        <v>0</v>
      </c>
      <c r="G17" s="61">
        <v>5</v>
      </c>
      <c r="H17" s="64">
        <f>SUM(E17*G17)</f>
        <v>0</v>
      </c>
    </row>
    <row r="18" spans="1:8" ht="12.75">
      <c r="A18" s="47"/>
      <c r="B18" s="58" t="s">
        <v>163</v>
      </c>
      <c r="C18" s="58" t="s">
        <v>164</v>
      </c>
      <c r="D18" s="59" t="s">
        <v>29</v>
      </c>
      <c r="E18" s="188"/>
      <c r="F18" s="60">
        <v>0</v>
      </c>
      <c r="G18" s="61">
        <v>8</v>
      </c>
      <c r="H18" s="64">
        <f>SUM(E18*G18)</f>
        <v>0</v>
      </c>
    </row>
    <row r="19" spans="1:8" ht="12.75">
      <c r="A19" s="47"/>
      <c r="B19" s="96"/>
      <c r="C19" s="96"/>
      <c r="D19" s="97"/>
      <c r="E19" s="203"/>
      <c r="F19" s="98"/>
      <c r="G19" s="99"/>
      <c r="H19" s="100"/>
    </row>
    <row r="20" spans="1:8" ht="12.75">
      <c r="A20" s="47"/>
      <c r="B20" s="47" t="s">
        <v>87</v>
      </c>
      <c r="C20" s="48" t="s">
        <v>88</v>
      </c>
      <c r="D20" s="54"/>
      <c r="E20" s="183"/>
      <c r="F20" s="55"/>
      <c r="G20" s="56"/>
      <c r="H20" s="57"/>
    </row>
    <row r="21" spans="1:8" ht="12.75">
      <c r="A21" s="47"/>
      <c r="B21" s="47"/>
      <c r="C21" s="47"/>
      <c r="D21" s="54"/>
      <c r="E21" s="183"/>
      <c r="F21" s="55"/>
      <c r="G21" s="56"/>
      <c r="H21" s="57"/>
    </row>
    <row r="22" spans="1:8" ht="12.75">
      <c r="A22" s="47"/>
      <c r="B22" s="48" t="s">
        <v>89</v>
      </c>
      <c r="C22" s="47"/>
      <c r="D22" s="54"/>
      <c r="E22" s="183"/>
      <c r="F22" s="55"/>
      <c r="G22" s="56"/>
      <c r="H22" s="57"/>
    </row>
    <row r="23" spans="1:8" ht="12.75">
      <c r="A23" s="47"/>
      <c r="B23" s="240"/>
      <c r="C23" s="240"/>
      <c r="D23" s="59" t="s">
        <v>22</v>
      </c>
      <c r="E23" s="184" t="s">
        <v>62</v>
      </c>
      <c r="F23" s="60" t="s">
        <v>24</v>
      </c>
      <c r="G23" s="61" t="s">
        <v>25</v>
      </c>
      <c r="H23" s="62" t="s">
        <v>26</v>
      </c>
    </row>
    <row r="24" spans="1:8" ht="12.75">
      <c r="A24" s="47"/>
      <c r="B24" s="58" t="s">
        <v>142</v>
      </c>
      <c r="C24" s="58" t="s">
        <v>143</v>
      </c>
      <c r="D24" s="59" t="s">
        <v>29</v>
      </c>
      <c r="E24" s="188"/>
      <c r="F24" s="60">
        <v>0.00048</v>
      </c>
      <c r="G24" s="61">
        <v>16</v>
      </c>
      <c r="H24" s="64">
        <f>SUM(E24*G24)</f>
        <v>0</v>
      </c>
    </row>
    <row r="25" spans="1:8" ht="12.75">
      <c r="A25" s="47"/>
      <c r="B25" s="47"/>
      <c r="C25" s="47"/>
      <c r="D25" s="54"/>
      <c r="E25" s="183"/>
      <c r="F25" s="55"/>
      <c r="G25" s="56"/>
      <c r="H25" s="57"/>
    </row>
    <row r="26" spans="1:8" ht="12.75">
      <c r="A26" s="47"/>
      <c r="B26" s="47" t="s">
        <v>144</v>
      </c>
      <c r="C26" s="48" t="s">
        <v>226</v>
      </c>
      <c r="D26" s="54"/>
      <c r="E26" s="183"/>
      <c r="F26" s="55"/>
      <c r="G26" s="56"/>
      <c r="H26" s="57"/>
    </row>
    <row r="27" spans="1:8" ht="12.75">
      <c r="A27" s="47"/>
      <c r="B27" s="47"/>
      <c r="C27" s="47"/>
      <c r="D27" s="54"/>
      <c r="E27" s="183"/>
      <c r="F27" s="55"/>
      <c r="G27" s="56"/>
      <c r="H27" s="57"/>
    </row>
    <row r="28" spans="1:8" ht="12.75">
      <c r="A28" s="47"/>
      <c r="B28" s="48" t="s">
        <v>146</v>
      </c>
      <c r="C28" s="47"/>
      <c r="D28" s="54"/>
      <c r="E28" s="183"/>
      <c r="F28" s="55"/>
      <c r="G28" s="56"/>
      <c r="H28" s="57"/>
    </row>
    <row r="29" spans="1:8" ht="12.75">
      <c r="A29" s="47"/>
      <c r="B29" s="240"/>
      <c r="C29" s="240"/>
      <c r="D29" s="59" t="s">
        <v>22</v>
      </c>
      <c r="E29" s="184" t="s">
        <v>62</v>
      </c>
      <c r="F29" s="60" t="s">
        <v>24</v>
      </c>
      <c r="G29" s="61" t="s">
        <v>25</v>
      </c>
      <c r="H29" s="62" t="s">
        <v>26</v>
      </c>
    </row>
    <row r="30" spans="1:8" ht="12.75">
      <c r="A30" s="47"/>
      <c r="B30" s="58" t="s">
        <v>145</v>
      </c>
      <c r="C30" s="58" t="s">
        <v>39</v>
      </c>
      <c r="D30" s="59" t="s">
        <v>29</v>
      </c>
      <c r="E30" s="188"/>
      <c r="F30" s="60">
        <v>0.00048</v>
      </c>
      <c r="G30" s="61">
        <v>11</v>
      </c>
      <c r="H30" s="64">
        <f>SUM(E30*G30)</f>
        <v>0</v>
      </c>
    </row>
    <row r="31" spans="1:8" ht="12.75">
      <c r="A31" s="47"/>
      <c r="B31" s="47"/>
      <c r="C31" s="47"/>
      <c r="D31" s="54"/>
      <c r="E31" s="183"/>
      <c r="F31" s="55"/>
      <c r="G31" s="56"/>
      <c r="H31" s="57"/>
    </row>
    <row r="32" spans="1:8" ht="12.75">
      <c r="A32" s="47"/>
      <c r="B32" s="47"/>
      <c r="C32" s="47"/>
      <c r="D32" s="54"/>
      <c r="E32" s="57"/>
      <c r="F32" s="55"/>
      <c r="G32" s="56"/>
      <c r="H32" s="57"/>
    </row>
    <row r="33" spans="1:8" ht="12.75">
      <c r="A33" s="47"/>
      <c r="B33" s="47" t="s">
        <v>40</v>
      </c>
      <c r="C33" s="48" t="s">
        <v>227</v>
      </c>
      <c r="D33" s="54"/>
      <c r="E33" s="183"/>
      <c r="F33" s="55"/>
      <c r="G33" s="56"/>
      <c r="H33" s="57"/>
    </row>
    <row r="34" spans="1:8" ht="12.75">
      <c r="A34" s="47"/>
      <c r="C34" s="47"/>
      <c r="D34" s="54"/>
      <c r="E34" s="183"/>
      <c r="F34" s="55"/>
      <c r="G34" s="56"/>
      <c r="H34" s="57"/>
    </row>
    <row r="35" spans="1:8" ht="12.75">
      <c r="A35" s="47"/>
      <c r="B35" s="48" t="s">
        <v>147</v>
      </c>
      <c r="C35" s="47"/>
      <c r="D35" s="54"/>
      <c r="E35" s="183"/>
      <c r="F35" s="55"/>
      <c r="G35" s="56"/>
      <c r="H35" s="57"/>
    </row>
    <row r="36" spans="1:8" ht="12.75">
      <c r="A36" s="47"/>
      <c r="B36" s="240"/>
      <c r="C36" s="240"/>
      <c r="D36" s="59" t="s">
        <v>22</v>
      </c>
      <c r="E36" s="184" t="s">
        <v>62</v>
      </c>
      <c r="F36" s="60" t="s">
        <v>24</v>
      </c>
      <c r="G36" s="61" t="s">
        <v>25</v>
      </c>
      <c r="H36" s="62" t="s">
        <v>26</v>
      </c>
    </row>
    <row r="37" spans="1:8" ht="15">
      <c r="A37" s="47"/>
      <c r="B37" s="58" t="s">
        <v>148</v>
      </c>
      <c r="C37" s="58" t="s">
        <v>41</v>
      </c>
      <c r="D37" s="59" t="s">
        <v>228</v>
      </c>
      <c r="E37" s="182"/>
      <c r="F37" s="60">
        <v>0.00016</v>
      </c>
      <c r="G37" s="61">
        <v>11</v>
      </c>
      <c r="H37" s="64">
        <f>SUM(E37*G37)</f>
        <v>0</v>
      </c>
    </row>
    <row r="38" spans="1:8" ht="12.75">
      <c r="A38" s="47"/>
      <c r="B38" s="47"/>
      <c r="C38" s="47"/>
      <c r="D38" s="54"/>
      <c r="E38" s="183"/>
      <c r="F38" s="55"/>
      <c r="G38" s="56"/>
      <c r="H38" s="57"/>
    </row>
    <row r="39" spans="1:8" ht="12.75">
      <c r="A39" s="47"/>
      <c r="B39" s="47"/>
      <c r="C39" s="47"/>
      <c r="D39" s="54"/>
      <c r="E39" s="183"/>
      <c r="F39" s="55"/>
      <c r="G39" s="56"/>
      <c r="H39" s="57"/>
    </row>
    <row r="40" spans="1:8" ht="12.75">
      <c r="A40" s="47"/>
      <c r="B40" s="47" t="s">
        <v>1</v>
      </c>
      <c r="C40" s="48" t="s">
        <v>229</v>
      </c>
      <c r="D40" s="54"/>
      <c r="E40" s="183"/>
      <c r="F40" s="55"/>
      <c r="G40" s="56"/>
      <c r="H40" s="57"/>
    </row>
    <row r="41" spans="1:8" ht="12.75">
      <c r="A41" s="47"/>
      <c r="B41" s="47"/>
      <c r="C41" s="47"/>
      <c r="D41" s="54"/>
      <c r="E41" s="183"/>
      <c r="F41" s="55"/>
      <c r="G41" s="56"/>
      <c r="H41" s="57"/>
    </row>
    <row r="42" spans="1:8" ht="12.75">
      <c r="A42" s="47"/>
      <c r="B42" s="240"/>
      <c r="C42" s="240"/>
      <c r="D42" s="59" t="s">
        <v>22</v>
      </c>
      <c r="E42" s="184" t="s">
        <v>62</v>
      </c>
      <c r="F42" s="60" t="s">
        <v>24</v>
      </c>
      <c r="G42" s="61" t="s">
        <v>25</v>
      </c>
      <c r="H42" s="62" t="s">
        <v>26</v>
      </c>
    </row>
    <row r="43" spans="1:8" ht="12.75">
      <c r="A43" s="47"/>
      <c r="B43" s="58" t="s">
        <v>2</v>
      </c>
      <c r="C43" s="101" t="s">
        <v>3</v>
      </c>
      <c r="D43" s="59" t="s">
        <v>29</v>
      </c>
      <c r="E43" s="182"/>
      <c r="F43" s="60">
        <v>0</v>
      </c>
      <c r="G43" s="61">
        <v>5</v>
      </c>
      <c r="H43" s="64">
        <f>SUM(E43*G43)</f>
        <v>0</v>
      </c>
    </row>
    <row r="44" spans="1:8" ht="12.75">
      <c r="A44" s="47"/>
      <c r="B44" s="96"/>
      <c r="C44" s="96"/>
      <c r="D44" s="97"/>
      <c r="E44" s="203"/>
      <c r="F44" s="98"/>
      <c r="G44" s="99"/>
      <c r="H44" s="100"/>
    </row>
    <row r="45" spans="1:8" ht="12.75">
      <c r="A45" s="47"/>
      <c r="B45" s="47" t="s">
        <v>4</v>
      </c>
      <c r="C45" s="48" t="s">
        <v>230</v>
      </c>
      <c r="D45" s="54"/>
      <c r="E45" s="183"/>
      <c r="F45" s="55"/>
      <c r="G45" s="56"/>
      <c r="H45" s="57"/>
    </row>
    <row r="46" spans="1:8" ht="12.75">
      <c r="A46" s="47"/>
      <c r="B46" s="47"/>
      <c r="C46" s="47" t="s">
        <v>5</v>
      </c>
      <c r="D46" s="54"/>
      <c r="E46" s="183"/>
      <c r="F46" s="55"/>
      <c r="G46" s="56"/>
      <c r="H46" s="57"/>
    </row>
    <row r="47" spans="1:8" ht="12.75">
      <c r="A47" s="47"/>
      <c r="B47" s="47"/>
      <c r="C47" s="47"/>
      <c r="D47" s="54"/>
      <c r="E47" s="183"/>
      <c r="F47" s="55"/>
      <c r="G47" s="56"/>
      <c r="H47" s="57"/>
    </row>
    <row r="48" spans="1:8" ht="12.75">
      <c r="A48" s="47"/>
      <c r="B48" s="48" t="s">
        <v>6</v>
      </c>
      <c r="C48" s="47"/>
      <c r="D48" s="54"/>
      <c r="E48" s="183"/>
      <c r="F48" s="55"/>
      <c r="G48" s="56"/>
      <c r="H48" s="57"/>
    </row>
    <row r="49" spans="1:8" ht="12.75">
      <c r="A49" s="47"/>
      <c r="B49" s="242"/>
      <c r="C49" s="243"/>
      <c r="D49" s="59" t="s">
        <v>22</v>
      </c>
      <c r="E49" s="184" t="s">
        <v>62</v>
      </c>
      <c r="F49" s="60" t="s">
        <v>24</v>
      </c>
      <c r="G49" s="61" t="s">
        <v>25</v>
      </c>
      <c r="H49" s="62" t="s">
        <v>26</v>
      </c>
    </row>
    <row r="50" spans="1:8" ht="15">
      <c r="A50" s="47"/>
      <c r="B50" s="58" t="s">
        <v>7</v>
      </c>
      <c r="C50" s="58" t="s">
        <v>27</v>
      </c>
      <c r="D50" s="59" t="s">
        <v>228</v>
      </c>
      <c r="E50" s="185"/>
      <c r="F50" s="60">
        <v>0</v>
      </c>
      <c r="G50" s="61">
        <v>16</v>
      </c>
      <c r="H50" s="64">
        <f>SUM(E50*G50)</f>
        <v>0</v>
      </c>
    </row>
    <row r="51" spans="1:8" ht="12.75">
      <c r="A51" s="47"/>
      <c r="B51" s="47"/>
      <c r="C51" s="47"/>
      <c r="D51" s="54"/>
      <c r="E51" s="183"/>
      <c r="F51" s="55"/>
      <c r="G51" s="56"/>
      <c r="H51" s="57"/>
    </row>
    <row r="52" spans="1:8" ht="12.75">
      <c r="A52" s="47"/>
      <c r="B52" s="33" t="s">
        <v>676</v>
      </c>
      <c r="C52" s="45" t="s">
        <v>677</v>
      </c>
      <c r="D52" s="54"/>
      <c r="E52" s="183"/>
      <c r="F52" s="55"/>
      <c r="G52" s="56"/>
      <c r="H52" s="57"/>
    </row>
    <row r="53" spans="1:8" ht="12.75">
      <c r="A53" s="47"/>
      <c r="B53" s="47"/>
      <c r="C53" s="45" t="s">
        <v>681</v>
      </c>
      <c r="D53" s="54"/>
      <c r="E53" s="183"/>
      <c r="F53" s="55"/>
      <c r="G53" s="56"/>
      <c r="H53" s="57"/>
    </row>
    <row r="54" spans="1:8" ht="12.75">
      <c r="A54" s="47"/>
      <c r="B54" s="12"/>
      <c r="C54" s="38" t="s">
        <v>678</v>
      </c>
      <c r="D54" s="12"/>
      <c r="E54" s="12"/>
      <c r="F54" s="12"/>
      <c r="G54" s="12"/>
      <c r="H54" s="12"/>
    </row>
    <row r="55" spans="1:8" ht="12.75">
      <c r="A55" s="47"/>
      <c r="B55" s="238"/>
      <c r="C55" s="238"/>
      <c r="D55" s="109" t="s">
        <v>22</v>
      </c>
      <c r="E55" s="169" t="s">
        <v>23</v>
      </c>
      <c r="F55" s="110" t="s">
        <v>24</v>
      </c>
      <c r="G55" s="111" t="s">
        <v>25</v>
      </c>
      <c r="H55" s="170" t="s">
        <v>26</v>
      </c>
    </row>
    <row r="56" spans="1:8" ht="12.75">
      <c r="A56" s="47"/>
      <c r="B56" s="230" t="s">
        <v>679</v>
      </c>
      <c r="C56" s="228" t="s">
        <v>680</v>
      </c>
      <c r="D56" s="34" t="s">
        <v>29</v>
      </c>
      <c r="E56" s="171"/>
      <c r="F56" s="35">
        <v>0</v>
      </c>
      <c r="G56" s="36">
        <v>11</v>
      </c>
      <c r="H56" s="37">
        <f>SUM(E56*G56)</f>
        <v>0</v>
      </c>
    </row>
    <row r="57" spans="1:8" ht="12.75">
      <c r="A57" s="47"/>
      <c r="B57" s="47"/>
      <c r="C57" s="47"/>
      <c r="D57" s="54"/>
      <c r="E57" s="183"/>
      <c r="F57" s="55"/>
      <c r="G57" s="56"/>
      <c r="H57" s="57"/>
    </row>
    <row r="58" spans="2:8" s="12" customFormat="1" ht="12.75">
      <c r="B58" s="33" t="s">
        <v>9</v>
      </c>
      <c r="C58" s="45" t="s">
        <v>10</v>
      </c>
      <c r="D58" s="105"/>
      <c r="E58" s="168"/>
      <c r="F58" s="106"/>
      <c r="G58" s="133"/>
      <c r="H58" s="108"/>
    </row>
    <row r="59" spans="2:8" s="12" customFormat="1" ht="12.75">
      <c r="B59" s="33"/>
      <c r="C59" s="33"/>
      <c r="D59" s="105"/>
      <c r="E59" s="168"/>
      <c r="F59" s="106"/>
      <c r="G59" s="133"/>
      <c r="H59" s="108"/>
    </row>
    <row r="60" spans="2:8" s="12" customFormat="1" ht="12.75">
      <c r="B60" s="228"/>
      <c r="C60" s="228"/>
      <c r="D60" s="109" t="s">
        <v>22</v>
      </c>
      <c r="E60" s="169" t="s">
        <v>23</v>
      </c>
      <c r="F60" s="110" t="s">
        <v>24</v>
      </c>
      <c r="G60" s="134" t="s">
        <v>25</v>
      </c>
      <c r="H60" s="112" t="s">
        <v>26</v>
      </c>
    </row>
    <row r="61" spans="2:8" s="12" customFormat="1" ht="12.75">
      <c r="B61" s="58" t="s">
        <v>99</v>
      </c>
      <c r="C61" s="228" t="s">
        <v>671</v>
      </c>
      <c r="D61" s="109" t="s">
        <v>8</v>
      </c>
      <c r="E61" s="102"/>
      <c r="F61" s="110">
        <v>0</v>
      </c>
      <c r="G61" s="150">
        <v>2</v>
      </c>
      <c r="H61" s="118">
        <f>SUM(E61*G61)</f>
        <v>0</v>
      </c>
    </row>
    <row r="62" spans="1:8" ht="12.75">
      <c r="A62" s="47"/>
      <c r="B62" s="47"/>
      <c r="C62" s="47"/>
      <c r="D62" s="54"/>
      <c r="E62" s="183"/>
      <c r="F62" s="55"/>
      <c r="G62" s="56"/>
      <c r="H62" s="57"/>
    </row>
    <row r="63" spans="1:8" ht="12.75">
      <c r="A63" s="47"/>
      <c r="B63" s="47" t="s">
        <v>12</v>
      </c>
      <c r="C63" s="48" t="s">
        <v>231</v>
      </c>
      <c r="D63" s="54"/>
      <c r="E63" s="183"/>
      <c r="F63" s="55"/>
      <c r="G63" s="56"/>
      <c r="H63" s="57"/>
    </row>
    <row r="64" spans="1:8" ht="12.75">
      <c r="A64" s="47"/>
      <c r="B64" s="47"/>
      <c r="C64" s="47"/>
      <c r="D64" s="54"/>
      <c r="E64" s="183"/>
      <c r="F64" s="55"/>
      <c r="G64" s="56"/>
      <c r="H64" s="57"/>
    </row>
    <row r="65" spans="1:8" ht="12.75">
      <c r="A65" s="47"/>
      <c r="B65" s="240"/>
      <c r="C65" s="240"/>
      <c r="D65" s="59" t="s">
        <v>22</v>
      </c>
      <c r="E65" s="184" t="s">
        <v>62</v>
      </c>
      <c r="F65" s="60" t="s">
        <v>24</v>
      </c>
      <c r="G65" s="61" t="s">
        <v>25</v>
      </c>
      <c r="H65" s="62" t="s">
        <v>26</v>
      </c>
    </row>
    <row r="66" spans="1:8" ht="15">
      <c r="A66" s="47"/>
      <c r="B66" s="58" t="s">
        <v>51</v>
      </c>
      <c r="C66" s="58" t="s">
        <v>165</v>
      </c>
      <c r="D66" s="59" t="s">
        <v>222</v>
      </c>
      <c r="E66" s="185"/>
      <c r="F66" s="60">
        <v>0</v>
      </c>
      <c r="G66" s="103">
        <v>2.4</v>
      </c>
      <c r="H66" s="64">
        <f>SUM(E66*G66)</f>
        <v>0</v>
      </c>
    </row>
    <row r="67" spans="1:8" ht="12.75">
      <c r="A67" s="47"/>
      <c r="B67" s="96"/>
      <c r="C67" s="96"/>
      <c r="D67" s="97"/>
      <c r="E67" s="178"/>
      <c r="F67" s="98"/>
      <c r="G67" s="104"/>
      <c r="H67" s="100"/>
    </row>
    <row r="68" spans="1:8" ht="12.75">
      <c r="A68" s="47"/>
      <c r="B68" s="33"/>
      <c r="C68" s="45" t="s">
        <v>70</v>
      </c>
      <c r="D68" s="105"/>
      <c r="E68" s="168"/>
      <c r="F68" s="106"/>
      <c r="G68" s="107"/>
      <c r="H68" s="108"/>
    </row>
    <row r="69" spans="1:8" ht="12.75">
      <c r="A69" s="47"/>
      <c r="B69" s="33"/>
      <c r="C69" s="33"/>
      <c r="D69" s="105"/>
      <c r="E69" s="168"/>
      <c r="F69" s="106"/>
      <c r="G69" s="107"/>
      <c r="H69" s="108"/>
    </row>
    <row r="70" spans="1:8" ht="12.75">
      <c r="A70" s="47"/>
      <c r="B70" s="238"/>
      <c r="C70" s="238"/>
      <c r="D70" s="109" t="s">
        <v>22</v>
      </c>
      <c r="E70" s="169" t="s">
        <v>23</v>
      </c>
      <c r="F70" s="110" t="s">
        <v>24</v>
      </c>
      <c r="G70" s="111" t="s">
        <v>25</v>
      </c>
      <c r="H70" s="112" t="s">
        <v>26</v>
      </c>
    </row>
    <row r="71" spans="1:8" ht="12.75">
      <c r="A71" s="47"/>
      <c r="B71" s="230" t="s">
        <v>67</v>
      </c>
      <c r="C71" s="230"/>
      <c r="D71" s="34" t="s">
        <v>8</v>
      </c>
      <c r="E71" s="185"/>
      <c r="F71" s="35">
        <v>0</v>
      </c>
      <c r="G71" s="113">
        <v>1</v>
      </c>
      <c r="H71" s="37">
        <f>SUM(E71*G71)</f>
        <v>0</v>
      </c>
    </row>
    <row r="72" spans="1:8" ht="12.75">
      <c r="A72" s="47"/>
      <c r="B72" s="96"/>
      <c r="C72" s="96"/>
      <c r="D72" s="97"/>
      <c r="E72" s="178"/>
      <c r="F72" s="98"/>
      <c r="G72" s="104"/>
      <c r="H72" s="100"/>
    </row>
    <row r="73" spans="2:8" ht="12.75">
      <c r="B73" s="47"/>
      <c r="C73" s="48" t="s">
        <v>43</v>
      </c>
      <c r="D73" s="54"/>
      <c r="E73" s="183"/>
      <c r="F73" s="55"/>
      <c r="G73" s="56"/>
      <c r="H73" s="57"/>
    </row>
    <row r="74" spans="2:8" ht="12.75">
      <c r="B74" s="47"/>
      <c r="C74" s="47"/>
      <c r="D74" s="54"/>
      <c r="E74" s="183"/>
      <c r="F74" s="55"/>
      <c r="G74" s="56"/>
      <c r="H74" s="57"/>
    </row>
    <row r="75" spans="2:8" ht="12.75">
      <c r="B75" s="240"/>
      <c r="C75" s="240"/>
      <c r="D75" s="59" t="s">
        <v>22</v>
      </c>
      <c r="E75" s="184" t="s">
        <v>62</v>
      </c>
      <c r="F75" s="60" t="s">
        <v>24</v>
      </c>
      <c r="G75" s="61" t="s">
        <v>25</v>
      </c>
      <c r="H75" s="62" t="s">
        <v>26</v>
      </c>
    </row>
    <row r="76" spans="2:8" ht="12.75">
      <c r="B76" s="58"/>
      <c r="C76" s="58" t="s">
        <v>169</v>
      </c>
      <c r="D76" s="59" t="s">
        <v>18</v>
      </c>
      <c r="E76" s="188"/>
      <c r="F76" s="60">
        <v>0</v>
      </c>
      <c r="G76" s="61">
        <v>5</v>
      </c>
      <c r="H76" s="64">
        <f>SUM(E76*G76)</f>
        <v>0</v>
      </c>
    </row>
    <row r="77" spans="2:8" ht="33" customHeight="1">
      <c r="B77" s="58"/>
      <c r="C77" s="114" t="s">
        <v>167</v>
      </c>
      <c r="D77" s="59" t="s">
        <v>18</v>
      </c>
      <c r="E77" s="188"/>
      <c r="F77" s="60">
        <v>0</v>
      </c>
      <c r="G77" s="61">
        <v>33</v>
      </c>
      <c r="H77" s="64">
        <f aca="true" t="shared" si="0" ref="H77:H84">SUM(E77*G77)</f>
        <v>0</v>
      </c>
    </row>
    <row r="78" spans="2:8" ht="12.75">
      <c r="B78" s="58"/>
      <c r="C78" s="58" t="s">
        <v>168</v>
      </c>
      <c r="D78" s="59" t="s">
        <v>18</v>
      </c>
      <c r="E78" s="188"/>
      <c r="F78" s="60">
        <v>0</v>
      </c>
      <c r="G78" s="61">
        <v>33</v>
      </c>
      <c r="H78" s="64">
        <f t="shared" si="0"/>
        <v>0</v>
      </c>
    </row>
    <row r="79" spans="2:8" ht="12.75">
      <c r="B79" s="58"/>
      <c r="C79" s="58" t="s">
        <v>52</v>
      </c>
      <c r="D79" s="59" t="s">
        <v>19</v>
      </c>
      <c r="E79" s="188"/>
      <c r="F79" s="60">
        <v>0</v>
      </c>
      <c r="G79" s="61">
        <v>27</v>
      </c>
      <c r="H79" s="64">
        <f t="shared" si="0"/>
        <v>0</v>
      </c>
    </row>
    <row r="80" spans="2:8" ht="15">
      <c r="B80" s="58"/>
      <c r="C80" s="58" t="s">
        <v>232</v>
      </c>
      <c r="D80" s="59" t="s">
        <v>228</v>
      </c>
      <c r="E80" s="188"/>
      <c r="F80" s="60">
        <v>0</v>
      </c>
      <c r="G80" s="61">
        <v>11</v>
      </c>
      <c r="H80" s="64">
        <f t="shared" si="0"/>
        <v>0</v>
      </c>
    </row>
    <row r="81" spans="2:8" ht="25.5">
      <c r="B81" s="58"/>
      <c r="C81" s="114" t="s">
        <v>170</v>
      </c>
      <c r="D81" s="59" t="s">
        <v>222</v>
      </c>
      <c r="E81" s="188"/>
      <c r="F81" s="60">
        <v>0</v>
      </c>
      <c r="G81" s="115">
        <v>1.6</v>
      </c>
      <c r="H81" s="64">
        <f t="shared" si="0"/>
        <v>0</v>
      </c>
    </row>
    <row r="82" spans="2:8" ht="25.5">
      <c r="B82" s="58"/>
      <c r="C82" s="114" t="s">
        <v>171</v>
      </c>
      <c r="D82" s="59" t="s">
        <v>18</v>
      </c>
      <c r="E82" s="188"/>
      <c r="F82" s="60">
        <v>0</v>
      </c>
      <c r="G82" s="61">
        <v>96</v>
      </c>
      <c r="H82" s="64">
        <f t="shared" si="0"/>
        <v>0</v>
      </c>
    </row>
    <row r="83" spans="2:8" ht="15">
      <c r="B83" s="58"/>
      <c r="C83" s="58" t="s">
        <v>766</v>
      </c>
      <c r="D83" s="59" t="s">
        <v>222</v>
      </c>
      <c r="E83" s="188"/>
      <c r="F83" s="60">
        <v>0</v>
      </c>
      <c r="G83" s="115">
        <v>2.4</v>
      </c>
      <c r="H83" s="64">
        <f t="shared" si="0"/>
        <v>0</v>
      </c>
    </row>
    <row r="84" spans="2:8" ht="12.75">
      <c r="B84" s="58"/>
      <c r="C84" s="58" t="s">
        <v>90</v>
      </c>
      <c r="D84" s="59" t="s">
        <v>18</v>
      </c>
      <c r="E84" s="188"/>
      <c r="F84" s="60">
        <v>0</v>
      </c>
      <c r="G84" s="115">
        <v>104</v>
      </c>
      <c r="H84" s="116">
        <f t="shared" si="0"/>
        <v>0</v>
      </c>
    </row>
    <row r="85" spans="2:8" ht="12.75">
      <c r="B85" s="58"/>
      <c r="C85" s="228" t="s">
        <v>172</v>
      </c>
      <c r="D85" s="109" t="s">
        <v>8</v>
      </c>
      <c r="E85" s="185"/>
      <c r="F85" s="110">
        <v>0</v>
      </c>
      <c r="G85" s="117">
        <v>1</v>
      </c>
      <c r="H85" s="118">
        <f>SUM(E85*G85)</f>
        <v>0</v>
      </c>
    </row>
    <row r="86" spans="2:8" ht="12.75">
      <c r="B86" s="58"/>
      <c r="C86" s="228" t="s">
        <v>173</v>
      </c>
      <c r="D86" s="109" t="s">
        <v>8</v>
      </c>
      <c r="E86" s="185"/>
      <c r="F86" s="110">
        <v>0</v>
      </c>
      <c r="G86" s="117">
        <v>3.2</v>
      </c>
      <c r="H86" s="118">
        <f>SUM(E86*G86)</f>
        <v>0</v>
      </c>
    </row>
    <row r="87" spans="2:8" ht="12.75">
      <c r="B87" s="58"/>
      <c r="C87" s="228" t="s">
        <v>166</v>
      </c>
      <c r="D87" s="109"/>
      <c r="E87" s="185"/>
      <c r="F87" s="110"/>
      <c r="G87" s="119"/>
      <c r="H87" s="118">
        <f>SUM(H76:H86)*0.03</f>
        <v>0</v>
      </c>
    </row>
    <row r="88" spans="2:8" ht="12.75">
      <c r="B88" s="58"/>
      <c r="C88" s="58" t="s">
        <v>44</v>
      </c>
      <c r="D88" s="59" t="s">
        <v>69</v>
      </c>
      <c r="E88" s="188"/>
      <c r="F88" s="60">
        <v>0</v>
      </c>
      <c r="G88" s="66">
        <v>0</v>
      </c>
      <c r="H88" s="120">
        <v>0</v>
      </c>
    </row>
    <row r="90" spans="2:8" ht="12.75">
      <c r="B90" s="121" t="s">
        <v>16</v>
      </c>
      <c r="C90" s="121"/>
      <c r="D90" s="122"/>
      <c r="E90" s="204"/>
      <c r="F90" s="123"/>
      <c r="G90" s="124"/>
      <c r="H90" s="125">
        <f>SUM(H10:H89)</f>
        <v>0</v>
      </c>
    </row>
    <row r="91" spans="2:8" ht="12.75">
      <c r="B91" s="121" t="s">
        <v>17</v>
      </c>
      <c r="C91" s="121"/>
      <c r="D91" s="122"/>
      <c r="E91" s="204"/>
      <c r="F91" s="123"/>
      <c r="G91" s="124"/>
      <c r="H91" s="126">
        <f>H90*1.21</f>
        <v>0</v>
      </c>
    </row>
    <row r="93" ht="12.75">
      <c r="H93" s="130"/>
    </row>
  </sheetData>
  <sheetProtection/>
  <mergeCells count="11">
    <mergeCell ref="B29:C29"/>
    <mergeCell ref="B70:C70"/>
    <mergeCell ref="B9:C9"/>
    <mergeCell ref="B23:C23"/>
    <mergeCell ref="B36:C36"/>
    <mergeCell ref="B15:C15"/>
    <mergeCell ref="B75:C75"/>
    <mergeCell ref="B65:C65"/>
    <mergeCell ref="B42:C42"/>
    <mergeCell ref="B49:C49"/>
    <mergeCell ref="B55:C55"/>
  </mergeCells>
  <printOptions horizontalCentered="1"/>
  <pageMargins left="0.7874015748031497" right="0.7874015748031497" top="1.1811023622047245" bottom="0.7874015748031497" header="0.8661417322834646" footer="0.5118110236220472"/>
  <pageSetup firstPageNumber="11" useFirstPageNumber="1" horizontalDpi="360" verticalDpi="360" orientation="portrait" paperSize="9" r:id="rId1"/>
  <rowBreaks count="1" manualBreakCount="1">
    <brk id="5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14"/>
  <sheetViews>
    <sheetView showGridLines="0" zoomScaleSheetLayoutView="154" workbookViewId="0" topLeftCell="A91">
      <selection activeCell="H117" sqref="H117"/>
    </sheetView>
  </sheetViews>
  <sheetFormatPr defaultColWidth="9.140625" defaultRowHeight="12"/>
  <cols>
    <col min="1" max="1" width="1.7109375" style="12" customWidth="1"/>
    <col min="2" max="2" width="11.7109375" style="12" customWidth="1"/>
    <col min="3" max="3" width="37.28125" style="12" customWidth="1"/>
    <col min="4" max="4" width="9.28125" style="12" customWidth="1"/>
    <col min="5" max="5" width="9.7109375" style="156" bestFit="1" customWidth="1"/>
    <col min="6" max="6" width="10.8515625" style="234" customWidth="1"/>
    <col min="7" max="7" width="9.28125" style="157" customWidth="1"/>
    <col min="8" max="8" width="18.00390625" style="158" customWidth="1"/>
    <col min="9" max="16384" width="9.28125" style="12" customWidth="1"/>
  </cols>
  <sheetData>
    <row r="1" spans="2:8" ht="15.75">
      <c r="B1" s="247" t="s">
        <v>49</v>
      </c>
      <c r="C1" s="247"/>
      <c r="D1" s="247"/>
      <c r="E1" s="247"/>
      <c r="F1" s="247"/>
      <c r="G1" s="247"/>
      <c r="H1" s="247"/>
    </row>
    <row r="2" spans="2:8" ht="12.75">
      <c r="B2" s="132"/>
      <c r="C2" s="132"/>
      <c r="D2" s="132"/>
      <c r="E2" s="132"/>
      <c r="F2" s="132"/>
      <c r="G2" s="132"/>
      <c r="H2" s="132"/>
    </row>
    <row r="3" spans="2:8" ht="12.75">
      <c r="B3" s="33" t="s">
        <v>31</v>
      </c>
      <c r="C3" s="45" t="s">
        <v>233</v>
      </c>
      <c r="D3" s="105"/>
      <c r="E3" s="168"/>
      <c r="F3" s="106"/>
      <c r="G3" s="133"/>
      <c r="H3" s="108"/>
    </row>
    <row r="4" spans="2:8" ht="12.75">
      <c r="B4" s="33"/>
      <c r="C4" s="33" t="s">
        <v>15</v>
      </c>
      <c r="D4" s="105"/>
      <c r="E4" s="168"/>
      <c r="F4" s="106"/>
      <c r="G4" s="133"/>
      <c r="H4" s="108"/>
    </row>
    <row r="5" spans="2:8" ht="12.75">
      <c r="B5" s="33"/>
      <c r="C5" s="33" t="s">
        <v>33</v>
      </c>
      <c r="D5" s="105"/>
      <c r="E5" s="168"/>
      <c r="F5" s="106"/>
      <c r="G5" s="133"/>
      <c r="H5" s="108"/>
    </row>
    <row r="6" spans="2:8" ht="12.75">
      <c r="B6" s="33"/>
      <c r="C6" s="33"/>
      <c r="D6" s="105"/>
      <c r="E6" s="168"/>
      <c r="F6" s="106"/>
      <c r="G6" s="133"/>
      <c r="H6" s="108"/>
    </row>
    <row r="7" spans="2:12" ht="12.75">
      <c r="B7" s="45" t="s">
        <v>27</v>
      </c>
      <c r="C7" s="33"/>
      <c r="D7" s="105"/>
      <c r="E7" s="168"/>
      <c r="F7" s="106"/>
      <c r="G7" s="133"/>
      <c r="H7" s="108"/>
      <c r="L7" s="28"/>
    </row>
    <row r="8" spans="2:12" ht="12.75">
      <c r="B8" s="238"/>
      <c r="C8" s="238"/>
      <c r="D8" s="109" t="s">
        <v>22</v>
      </c>
      <c r="E8" s="169" t="s">
        <v>23</v>
      </c>
      <c r="F8" s="110" t="s">
        <v>24</v>
      </c>
      <c r="G8" s="134" t="s">
        <v>25</v>
      </c>
      <c r="H8" s="112" t="s">
        <v>26</v>
      </c>
      <c r="L8" s="28"/>
    </row>
    <row r="9" spans="1:12" ht="12.75">
      <c r="A9" s="135"/>
      <c r="B9" s="228" t="s">
        <v>55</v>
      </c>
      <c r="C9" s="136" t="s">
        <v>54</v>
      </c>
      <c r="D9" s="109" t="s">
        <v>29</v>
      </c>
      <c r="E9" s="185"/>
      <c r="F9" s="110">
        <v>0</v>
      </c>
      <c r="G9" s="134">
        <v>1052</v>
      </c>
      <c r="H9" s="118">
        <f>SUM(E9*G9)</f>
        <v>0</v>
      </c>
      <c r="L9" s="28"/>
    </row>
    <row r="10" spans="1:12" ht="12.75">
      <c r="A10" s="135"/>
      <c r="B10" s="228" t="s">
        <v>658</v>
      </c>
      <c r="C10" s="228" t="s">
        <v>659</v>
      </c>
      <c r="D10" s="109" t="s">
        <v>29</v>
      </c>
      <c r="E10" s="185"/>
      <c r="F10" s="110">
        <v>0</v>
      </c>
      <c r="G10" s="134">
        <v>8</v>
      </c>
      <c r="H10" s="118">
        <f>SUM(E10*G10)</f>
        <v>0</v>
      </c>
      <c r="L10" s="28"/>
    </row>
    <row r="11" spans="2:8" ht="12.75">
      <c r="B11" s="228" t="s">
        <v>32</v>
      </c>
      <c r="C11" s="228" t="s">
        <v>234</v>
      </c>
      <c r="D11" s="109" t="s">
        <v>29</v>
      </c>
      <c r="E11" s="185"/>
      <c r="F11" s="110">
        <v>0</v>
      </c>
      <c r="G11" s="134">
        <v>4</v>
      </c>
      <c r="H11" s="118">
        <f>SUM(E11*G11)</f>
        <v>0</v>
      </c>
    </row>
    <row r="12" spans="2:8" ht="12.75">
      <c r="B12" s="228" t="s">
        <v>32</v>
      </c>
      <c r="C12" s="228" t="s">
        <v>764</v>
      </c>
      <c r="D12" s="109" t="s">
        <v>29</v>
      </c>
      <c r="E12" s="185"/>
      <c r="F12" s="110">
        <v>0</v>
      </c>
      <c r="G12" s="134">
        <v>2</v>
      </c>
      <c r="H12" s="118">
        <f>SUM(E12*G12)</f>
        <v>0</v>
      </c>
    </row>
    <row r="13" spans="2:8" ht="12.75">
      <c r="B13" s="33"/>
      <c r="C13" s="33"/>
      <c r="D13" s="33"/>
      <c r="E13" s="168"/>
      <c r="F13" s="106"/>
      <c r="G13" s="133"/>
      <c r="H13" s="108"/>
    </row>
    <row r="14" spans="2:8" s="22" customFormat="1" ht="12.75">
      <c r="B14" s="195">
        <v>12</v>
      </c>
      <c r="C14" s="45" t="s">
        <v>268</v>
      </c>
      <c r="D14" s="105"/>
      <c r="E14" s="168"/>
      <c r="F14" s="106"/>
      <c r="G14" s="133"/>
      <c r="H14" s="108"/>
    </row>
    <row r="15" spans="2:8" s="22" customFormat="1" ht="12.75">
      <c r="B15" s="33"/>
      <c r="C15" s="33"/>
      <c r="D15" s="105"/>
      <c r="E15" s="168"/>
      <c r="F15" s="106"/>
      <c r="G15" s="133"/>
      <c r="H15" s="108"/>
    </row>
    <row r="16" spans="2:8" s="22" customFormat="1" ht="12.75">
      <c r="B16" s="45" t="s">
        <v>769</v>
      </c>
      <c r="C16" s="33"/>
      <c r="D16" s="105"/>
      <c r="E16" s="168"/>
      <c r="F16" s="106"/>
      <c r="G16" s="133"/>
      <c r="H16" s="108"/>
    </row>
    <row r="17" spans="2:8" s="22" customFormat="1" ht="12.75">
      <c r="B17" s="238"/>
      <c r="C17" s="238"/>
      <c r="D17" s="109" t="s">
        <v>22</v>
      </c>
      <c r="E17" s="169" t="s">
        <v>23</v>
      </c>
      <c r="F17" s="110" t="s">
        <v>24</v>
      </c>
      <c r="G17" s="134" t="s">
        <v>25</v>
      </c>
      <c r="H17" s="112" t="s">
        <v>26</v>
      </c>
    </row>
    <row r="18" spans="2:8" s="22" customFormat="1" ht="15">
      <c r="B18" s="228" t="s">
        <v>269</v>
      </c>
      <c r="C18" s="228" t="s">
        <v>27</v>
      </c>
      <c r="D18" s="109" t="s">
        <v>222</v>
      </c>
      <c r="E18" s="185"/>
      <c r="F18" s="110">
        <v>0</v>
      </c>
      <c r="G18" s="134">
        <v>7</v>
      </c>
      <c r="H18" s="118">
        <f>SUM(E18*G18)</f>
        <v>0</v>
      </c>
    </row>
    <row r="19" spans="2:8" s="22" customFormat="1" ht="12.75">
      <c r="B19" s="137"/>
      <c r="C19" s="137"/>
      <c r="D19" s="139"/>
      <c r="E19" s="178"/>
      <c r="F19" s="140"/>
      <c r="G19" s="141"/>
      <c r="H19" s="142"/>
    </row>
    <row r="20" spans="2:8" s="31" customFormat="1" ht="12.75">
      <c r="B20" s="47" t="s">
        <v>34</v>
      </c>
      <c r="C20" s="48" t="s">
        <v>235</v>
      </c>
      <c r="D20" s="54"/>
      <c r="E20" s="180"/>
      <c r="F20" s="55"/>
      <c r="G20" s="223"/>
      <c r="H20" s="57"/>
    </row>
    <row r="21" spans="2:8" s="31" customFormat="1" ht="12.75">
      <c r="B21" s="47"/>
      <c r="C21" s="47" t="s">
        <v>35</v>
      </c>
      <c r="D21" s="54"/>
      <c r="E21" s="180"/>
      <c r="F21" s="55"/>
      <c r="G21" s="223"/>
      <c r="H21" s="57"/>
    </row>
    <row r="22" spans="2:8" s="31" customFormat="1" ht="12.75">
      <c r="B22" s="47"/>
      <c r="C22" s="47"/>
      <c r="D22" s="54"/>
      <c r="E22" s="180"/>
      <c r="F22" s="55"/>
      <c r="G22" s="223"/>
      <c r="H22" s="57"/>
    </row>
    <row r="23" spans="2:8" s="31" customFormat="1" ht="12.75">
      <c r="B23" s="48" t="s">
        <v>27</v>
      </c>
      <c r="C23" s="47"/>
      <c r="D23" s="54"/>
      <c r="E23" s="180"/>
      <c r="F23" s="55"/>
      <c r="G23" s="223"/>
      <c r="H23" s="57"/>
    </row>
    <row r="24" spans="2:8" s="31" customFormat="1" ht="12.75">
      <c r="B24" s="242"/>
      <c r="C24" s="243"/>
      <c r="D24" s="59" t="s">
        <v>22</v>
      </c>
      <c r="E24" s="184" t="s">
        <v>62</v>
      </c>
      <c r="F24" s="60" t="s">
        <v>24</v>
      </c>
      <c r="G24" s="150" t="s">
        <v>25</v>
      </c>
      <c r="H24" s="62" t="s">
        <v>26</v>
      </c>
    </row>
    <row r="25" spans="2:8" s="31" customFormat="1" ht="15">
      <c r="B25" s="58" t="s">
        <v>768</v>
      </c>
      <c r="C25" s="101" t="s">
        <v>767</v>
      </c>
      <c r="D25" s="59" t="s">
        <v>228</v>
      </c>
      <c r="E25" s="182"/>
      <c r="F25" s="60">
        <v>0</v>
      </c>
      <c r="G25" s="150">
        <v>209</v>
      </c>
      <c r="H25" s="64">
        <f>SUM(E25*G25)</f>
        <v>0</v>
      </c>
    </row>
    <row r="26" spans="2:8" s="31" customFormat="1" ht="12.75">
      <c r="B26" s="96"/>
      <c r="C26" s="95"/>
      <c r="D26" s="97"/>
      <c r="E26" s="231"/>
      <c r="F26" s="98"/>
      <c r="G26" s="224"/>
      <c r="H26" s="100"/>
    </row>
    <row r="27" spans="1:8" s="31" customFormat="1" ht="12.75">
      <c r="A27" s="47"/>
      <c r="B27" s="47" t="s">
        <v>551</v>
      </c>
      <c r="C27" s="48" t="s">
        <v>552</v>
      </c>
      <c r="D27" s="54"/>
      <c r="E27" s="232"/>
      <c r="F27" s="55"/>
      <c r="G27" s="223"/>
      <c r="H27" s="57"/>
    </row>
    <row r="28" spans="1:8" s="31" customFormat="1" ht="12.75">
      <c r="A28" s="47"/>
      <c r="B28" s="48" t="s">
        <v>553</v>
      </c>
      <c r="C28" s="47"/>
      <c r="D28" s="54"/>
      <c r="E28" s="232"/>
      <c r="F28" s="55"/>
      <c r="G28" s="223"/>
      <c r="H28" s="57"/>
    </row>
    <row r="29" spans="1:8" s="31" customFormat="1" ht="12.75">
      <c r="A29" s="47"/>
      <c r="B29" s="240"/>
      <c r="C29" s="240"/>
      <c r="D29" s="59" t="s">
        <v>22</v>
      </c>
      <c r="E29" s="184" t="s">
        <v>62</v>
      </c>
      <c r="F29" s="60" t="s">
        <v>24</v>
      </c>
      <c r="G29" s="150" t="s">
        <v>25</v>
      </c>
      <c r="H29" s="62" t="s">
        <v>26</v>
      </c>
    </row>
    <row r="30" spans="1:8" s="31" customFormat="1" ht="15">
      <c r="A30" s="47"/>
      <c r="B30" s="58" t="s">
        <v>554</v>
      </c>
      <c r="C30" s="58" t="s">
        <v>555</v>
      </c>
      <c r="D30" s="109" t="s">
        <v>228</v>
      </c>
      <c r="E30" s="63"/>
      <c r="F30" s="60">
        <v>0</v>
      </c>
      <c r="G30" s="150">
        <v>735</v>
      </c>
      <c r="H30" s="64">
        <f>SUM(E30*G30)</f>
        <v>0</v>
      </c>
    </row>
    <row r="32" spans="1:8" s="31" customFormat="1" ht="12.75">
      <c r="A32" s="47"/>
      <c r="B32" s="48" t="s">
        <v>255</v>
      </c>
      <c r="C32" s="47"/>
      <c r="D32" s="54"/>
      <c r="E32" s="232"/>
      <c r="F32" s="55"/>
      <c r="G32" s="223"/>
      <c r="H32" s="57"/>
    </row>
    <row r="33" spans="1:8" s="31" customFormat="1" ht="12.75">
      <c r="A33" s="47"/>
      <c r="B33" s="240"/>
      <c r="C33" s="240"/>
      <c r="D33" s="59" t="s">
        <v>22</v>
      </c>
      <c r="E33" s="184" t="s">
        <v>62</v>
      </c>
      <c r="F33" s="60" t="s">
        <v>24</v>
      </c>
      <c r="G33" s="150" t="s">
        <v>25</v>
      </c>
      <c r="H33" s="62" t="s">
        <v>26</v>
      </c>
    </row>
    <row r="34" spans="1:8" s="31" customFormat="1" ht="15">
      <c r="A34" s="47"/>
      <c r="B34" s="58" t="s">
        <v>256</v>
      </c>
      <c r="C34" s="58" t="s">
        <v>257</v>
      </c>
      <c r="D34" s="109" t="s">
        <v>228</v>
      </c>
      <c r="E34" s="63"/>
      <c r="F34" s="60">
        <v>0</v>
      </c>
      <c r="G34" s="150">
        <v>441</v>
      </c>
      <c r="H34" s="64">
        <f>SUM(E34*G34)</f>
        <v>0</v>
      </c>
    </row>
    <row r="35" spans="2:8" ht="12.75">
      <c r="B35" s="137"/>
      <c r="C35" s="138"/>
      <c r="D35" s="139"/>
      <c r="E35" s="178"/>
      <c r="F35" s="140"/>
      <c r="G35" s="141"/>
      <c r="H35" s="142"/>
    </row>
    <row r="36" spans="2:8" ht="12.75">
      <c r="B36" s="33" t="s">
        <v>36</v>
      </c>
      <c r="C36" s="45" t="s">
        <v>225</v>
      </c>
      <c r="D36" s="105"/>
      <c r="E36" s="168"/>
      <c r="F36" s="106"/>
      <c r="G36" s="133"/>
      <c r="H36" s="108"/>
    </row>
    <row r="37" spans="2:8" ht="12.75">
      <c r="B37" s="33"/>
      <c r="C37" s="33"/>
      <c r="D37" s="105"/>
      <c r="E37" s="168"/>
      <c r="F37" s="106"/>
      <c r="G37" s="133"/>
      <c r="H37" s="108"/>
    </row>
    <row r="38" spans="2:8" ht="12.75">
      <c r="B38" s="45" t="s">
        <v>37</v>
      </c>
      <c r="C38" s="33"/>
      <c r="D38" s="105"/>
      <c r="E38" s="168"/>
      <c r="F38" s="106"/>
      <c r="G38" s="133"/>
      <c r="H38" s="108"/>
    </row>
    <row r="39" spans="2:8" ht="12.75">
      <c r="B39" s="238"/>
      <c r="C39" s="238"/>
      <c r="D39" s="109" t="s">
        <v>22</v>
      </c>
      <c r="E39" s="169" t="s">
        <v>23</v>
      </c>
      <c r="F39" s="110" t="s">
        <v>24</v>
      </c>
      <c r="G39" s="134" t="s">
        <v>25</v>
      </c>
      <c r="H39" s="112" t="s">
        <v>26</v>
      </c>
    </row>
    <row r="40" spans="1:8" ht="12.75">
      <c r="A40" s="135"/>
      <c r="B40" s="228" t="s">
        <v>56</v>
      </c>
      <c r="C40" s="136" t="s">
        <v>57</v>
      </c>
      <c r="D40" s="109" t="s">
        <v>29</v>
      </c>
      <c r="E40" s="185"/>
      <c r="F40" s="110">
        <v>0</v>
      </c>
      <c r="G40" s="134">
        <v>542</v>
      </c>
      <c r="H40" s="118">
        <f>SUM(E40*G40)</f>
        <v>0</v>
      </c>
    </row>
    <row r="41" spans="1:8" ht="12.75">
      <c r="A41" s="135"/>
      <c r="B41" s="228" t="s">
        <v>660</v>
      </c>
      <c r="C41" s="228" t="s">
        <v>662</v>
      </c>
      <c r="D41" s="109" t="s">
        <v>29</v>
      </c>
      <c r="E41" s="185"/>
      <c r="F41" s="110">
        <v>0</v>
      </c>
      <c r="G41" s="134">
        <v>510</v>
      </c>
      <c r="H41" s="118">
        <f>SUM(E41*G41)</f>
        <v>0</v>
      </c>
    </row>
    <row r="42" spans="1:8" ht="12.75">
      <c r="A42" s="135"/>
      <c r="B42" s="228" t="s">
        <v>661</v>
      </c>
      <c r="C42" s="228" t="s">
        <v>663</v>
      </c>
      <c r="D42" s="109" t="s">
        <v>29</v>
      </c>
      <c r="E42" s="185"/>
      <c r="F42" s="110">
        <v>0</v>
      </c>
      <c r="G42" s="134">
        <v>8</v>
      </c>
      <c r="H42" s="118">
        <f>SUM(E42*G42)</f>
        <v>0</v>
      </c>
    </row>
    <row r="43" spans="2:8" ht="12.75">
      <c r="B43" s="228" t="s">
        <v>98</v>
      </c>
      <c r="C43" s="228" t="s">
        <v>236</v>
      </c>
      <c r="D43" s="109" t="s">
        <v>29</v>
      </c>
      <c r="E43" s="185"/>
      <c r="F43" s="110">
        <v>0</v>
      </c>
      <c r="G43" s="134">
        <v>4</v>
      </c>
      <c r="H43" s="118">
        <f>SUM(E43*G43)</f>
        <v>0</v>
      </c>
    </row>
    <row r="44" spans="2:8" ht="12.75">
      <c r="B44" s="228" t="s">
        <v>161</v>
      </c>
      <c r="C44" s="228" t="s">
        <v>763</v>
      </c>
      <c r="D44" s="109" t="s">
        <v>29</v>
      </c>
      <c r="E44" s="185"/>
      <c r="F44" s="110">
        <v>0</v>
      </c>
      <c r="G44" s="134">
        <v>2</v>
      </c>
      <c r="H44" s="118">
        <f>SUM(E44*G44)</f>
        <v>0</v>
      </c>
    </row>
    <row r="45" spans="2:8" ht="12.75">
      <c r="B45" s="33"/>
      <c r="C45" s="33"/>
      <c r="D45" s="105"/>
      <c r="E45" s="168"/>
      <c r="F45" s="106"/>
      <c r="G45" s="133"/>
      <c r="H45" s="108"/>
    </row>
    <row r="46" spans="2:8" ht="12.75">
      <c r="B46" s="33" t="s">
        <v>264</v>
      </c>
      <c r="C46" s="45" t="s">
        <v>237</v>
      </c>
      <c r="D46" s="105"/>
      <c r="E46" s="168"/>
      <c r="F46" s="106"/>
      <c r="G46" s="133"/>
      <c r="H46" s="108"/>
    </row>
    <row r="47" spans="2:8" ht="12.75">
      <c r="B47" s="33"/>
      <c r="C47" s="33" t="s">
        <v>42</v>
      </c>
      <c r="D47" s="105"/>
      <c r="E47" s="168"/>
      <c r="F47" s="106"/>
      <c r="G47" s="133"/>
      <c r="H47" s="108"/>
    </row>
    <row r="48" spans="2:8" ht="12.75">
      <c r="B48" s="33"/>
      <c r="C48" s="33"/>
      <c r="D48" s="105"/>
      <c r="E48" s="168"/>
      <c r="F48" s="106"/>
      <c r="G48" s="133"/>
      <c r="H48" s="108"/>
    </row>
    <row r="49" spans="2:8" ht="12.75">
      <c r="B49" s="45" t="s">
        <v>266</v>
      </c>
      <c r="C49" s="33"/>
      <c r="D49" s="105"/>
      <c r="E49" s="168"/>
      <c r="F49" s="106"/>
      <c r="G49" s="133"/>
      <c r="H49" s="108"/>
    </row>
    <row r="50" spans="2:8" ht="12.75">
      <c r="B50" s="238"/>
      <c r="C50" s="238"/>
      <c r="D50" s="109" t="s">
        <v>22</v>
      </c>
      <c r="E50" s="169" t="s">
        <v>23</v>
      </c>
      <c r="F50" s="110" t="s">
        <v>24</v>
      </c>
      <c r="G50" s="134" t="s">
        <v>25</v>
      </c>
      <c r="H50" s="112" t="s">
        <v>26</v>
      </c>
    </row>
    <row r="51" spans="2:8" ht="15">
      <c r="B51" s="228" t="s">
        <v>265</v>
      </c>
      <c r="C51" s="228" t="s">
        <v>27</v>
      </c>
      <c r="D51" s="109" t="s">
        <v>228</v>
      </c>
      <c r="E51" s="185"/>
      <c r="F51" s="110">
        <v>0</v>
      </c>
      <c r="G51" s="134">
        <v>1068</v>
      </c>
      <c r="H51" s="118">
        <f>SUM(E51*G51)</f>
        <v>0</v>
      </c>
    </row>
    <row r="52" spans="2:8" ht="12.75">
      <c r="B52" s="137"/>
      <c r="C52" s="138"/>
      <c r="D52" s="139"/>
      <c r="E52" s="178"/>
      <c r="F52" s="140"/>
      <c r="G52" s="141"/>
      <c r="H52" s="142"/>
    </row>
    <row r="53" spans="1:8" s="31" customFormat="1" ht="12.75">
      <c r="A53" s="47"/>
      <c r="B53" s="47" t="s">
        <v>665</v>
      </c>
      <c r="C53" s="48" t="s">
        <v>664</v>
      </c>
      <c r="D53" s="54"/>
      <c r="E53" s="183"/>
      <c r="F53" s="55"/>
      <c r="G53" s="56"/>
      <c r="H53" s="57"/>
    </row>
    <row r="54" spans="1:8" s="31" customFormat="1" ht="12.75">
      <c r="A54" s="47"/>
      <c r="B54" s="47"/>
      <c r="C54" s="47" t="s">
        <v>666</v>
      </c>
      <c r="D54" s="54"/>
      <c r="E54" s="183"/>
      <c r="F54" s="55"/>
      <c r="G54" s="56"/>
      <c r="H54" s="57"/>
    </row>
    <row r="55" spans="1:8" s="31" customFormat="1" ht="12.75">
      <c r="A55" s="47"/>
      <c r="B55" s="240"/>
      <c r="C55" s="240"/>
      <c r="D55" s="59" t="s">
        <v>22</v>
      </c>
      <c r="E55" s="184" t="s">
        <v>62</v>
      </c>
      <c r="F55" s="60" t="s">
        <v>24</v>
      </c>
      <c r="G55" s="61" t="s">
        <v>25</v>
      </c>
      <c r="H55" s="62" t="s">
        <v>26</v>
      </c>
    </row>
    <row r="56" spans="1:8" s="31" customFormat="1" ht="12.75">
      <c r="A56" s="47"/>
      <c r="B56" s="58" t="s">
        <v>667</v>
      </c>
      <c r="C56" s="101" t="s">
        <v>668</v>
      </c>
      <c r="D56" s="59" t="s">
        <v>29</v>
      </c>
      <c r="E56" s="182"/>
      <c r="F56" s="60">
        <v>0</v>
      </c>
      <c r="G56" s="61">
        <v>2</v>
      </c>
      <c r="H56" s="64">
        <f>SUM(E56*G56)</f>
        <v>0</v>
      </c>
    </row>
    <row r="57" spans="2:8" ht="12.75">
      <c r="B57" s="137"/>
      <c r="C57" s="138"/>
      <c r="D57" s="139"/>
      <c r="E57" s="178"/>
      <c r="F57" s="140"/>
      <c r="G57" s="141"/>
      <c r="H57" s="142"/>
    </row>
    <row r="58" spans="1:8" s="31" customFormat="1" ht="12.75">
      <c r="A58" s="47"/>
      <c r="B58" s="47" t="s">
        <v>691</v>
      </c>
      <c r="C58" s="48" t="s">
        <v>693</v>
      </c>
      <c r="D58" s="54"/>
      <c r="E58" s="183"/>
      <c r="F58" s="55"/>
      <c r="G58" s="56"/>
      <c r="H58" s="57"/>
    </row>
    <row r="59" spans="1:8" s="31" customFormat="1" ht="12.75">
      <c r="A59" s="47"/>
      <c r="B59" s="47"/>
      <c r="C59" s="47" t="s">
        <v>694</v>
      </c>
      <c r="D59" s="54"/>
      <c r="E59" s="183"/>
      <c r="F59" s="55"/>
      <c r="G59" s="56"/>
      <c r="H59" s="57"/>
    </row>
    <row r="60" spans="1:8" s="31" customFormat="1" ht="12.75">
      <c r="A60" s="47"/>
      <c r="B60" s="240"/>
      <c r="C60" s="240"/>
      <c r="D60" s="59" t="s">
        <v>22</v>
      </c>
      <c r="E60" s="184" t="s">
        <v>62</v>
      </c>
      <c r="F60" s="60" t="s">
        <v>24</v>
      </c>
      <c r="G60" s="61" t="s">
        <v>25</v>
      </c>
      <c r="H60" s="62" t="s">
        <v>26</v>
      </c>
    </row>
    <row r="61" spans="1:8" s="31" customFormat="1" ht="15">
      <c r="A61" s="47"/>
      <c r="B61" s="58" t="s">
        <v>692</v>
      </c>
      <c r="C61" s="228" t="s">
        <v>27</v>
      </c>
      <c r="D61" s="109" t="s">
        <v>228</v>
      </c>
      <c r="E61" s="182"/>
      <c r="F61" s="60">
        <v>0</v>
      </c>
      <c r="G61" s="61">
        <v>162</v>
      </c>
      <c r="H61" s="64">
        <f>SUM(E61*G61)</f>
        <v>0</v>
      </c>
    </row>
    <row r="62" spans="1:8" s="31" customFormat="1" ht="12.75">
      <c r="A62" s="47"/>
      <c r="B62" s="96"/>
      <c r="C62" s="137"/>
      <c r="D62" s="139"/>
      <c r="E62" s="231"/>
      <c r="F62" s="98"/>
      <c r="G62" s="99"/>
      <c r="H62" s="100"/>
    </row>
    <row r="63" spans="2:8" ht="12.75">
      <c r="B63" s="33" t="s">
        <v>79</v>
      </c>
      <c r="C63" s="45" t="s">
        <v>80</v>
      </c>
      <c r="D63" s="143"/>
      <c r="E63" s="168"/>
      <c r="F63" s="144"/>
      <c r="G63" s="145"/>
      <c r="H63" s="146"/>
    </row>
    <row r="64" spans="2:8" ht="12.75">
      <c r="B64" s="147"/>
      <c r="C64" s="147"/>
      <c r="D64" s="143"/>
      <c r="E64" s="168"/>
      <c r="F64" s="144"/>
      <c r="G64" s="145"/>
      <c r="H64" s="146"/>
    </row>
    <row r="65" spans="2:8" ht="12.75">
      <c r="B65" s="45" t="s">
        <v>81</v>
      </c>
      <c r="C65" s="147"/>
      <c r="D65" s="143"/>
      <c r="E65" s="168"/>
      <c r="F65" s="144"/>
      <c r="G65" s="145"/>
      <c r="H65" s="146"/>
    </row>
    <row r="66" spans="2:8" ht="12.75">
      <c r="B66" s="248"/>
      <c r="C66" s="249"/>
      <c r="D66" s="109" t="s">
        <v>22</v>
      </c>
      <c r="E66" s="181" t="s">
        <v>82</v>
      </c>
      <c r="F66" s="110" t="s">
        <v>24</v>
      </c>
      <c r="G66" s="111" t="s">
        <v>25</v>
      </c>
      <c r="H66" s="112" t="s">
        <v>26</v>
      </c>
    </row>
    <row r="67" spans="2:8" ht="12.75">
      <c r="B67" s="230" t="s">
        <v>83</v>
      </c>
      <c r="C67" s="230" t="s">
        <v>84</v>
      </c>
      <c r="D67" s="34" t="s">
        <v>8</v>
      </c>
      <c r="E67" s="185"/>
      <c r="F67" s="35">
        <v>0</v>
      </c>
      <c r="G67" s="148">
        <v>6</v>
      </c>
      <c r="H67" s="37">
        <f>SUM(E67*G67)</f>
        <v>0</v>
      </c>
    </row>
    <row r="69" spans="2:8" ht="12.75">
      <c r="B69" s="38"/>
      <c r="C69" s="38"/>
      <c r="D69" s="39"/>
      <c r="E69" s="178"/>
      <c r="F69" s="40"/>
      <c r="G69" s="149"/>
      <c r="H69" s="42"/>
    </row>
    <row r="70" spans="2:8" ht="12.75">
      <c r="B70" s="33" t="s">
        <v>669</v>
      </c>
      <c r="C70" s="45" t="s">
        <v>230</v>
      </c>
      <c r="D70" s="105"/>
      <c r="E70" s="168"/>
      <c r="F70" s="106"/>
      <c r="G70" s="133"/>
      <c r="H70" s="108"/>
    </row>
    <row r="71" spans="2:8" ht="12.75">
      <c r="B71" s="33"/>
      <c r="C71" s="33" t="s">
        <v>5</v>
      </c>
      <c r="D71" s="105"/>
      <c r="E71" s="168"/>
      <c r="F71" s="106"/>
      <c r="G71" s="133"/>
      <c r="H71" s="108"/>
    </row>
    <row r="72" spans="2:8" ht="12.75">
      <c r="B72" s="33"/>
      <c r="C72" s="33"/>
      <c r="D72" s="105"/>
      <c r="E72" s="168"/>
      <c r="F72" s="106"/>
      <c r="G72" s="133"/>
      <c r="H72" s="108"/>
    </row>
    <row r="73" spans="2:8" ht="12.75">
      <c r="B73" s="45" t="s">
        <v>670</v>
      </c>
      <c r="C73" s="33"/>
      <c r="D73" s="105"/>
      <c r="E73" s="168"/>
      <c r="F73" s="106"/>
      <c r="G73" s="133"/>
      <c r="H73" s="108"/>
    </row>
    <row r="74" spans="2:8" ht="12.75">
      <c r="B74" s="238"/>
      <c r="C74" s="238"/>
      <c r="D74" s="109" t="s">
        <v>22</v>
      </c>
      <c r="E74" s="169" t="s">
        <v>23</v>
      </c>
      <c r="F74" s="110" t="s">
        <v>24</v>
      </c>
      <c r="G74" s="134" t="s">
        <v>25</v>
      </c>
      <c r="H74" s="112" t="s">
        <v>26</v>
      </c>
    </row>
    <row r="75" spans="2:8" ht="15">
      <c r="B75" s="228" t="s">
        <v>91</v>
      </c>
      <c r="C75" s="228" t="s">
        <v>27</v>
      </c>
      <c r="D75" s="109" t="s">
        <v>228</v>
      </c>
      <c r="E75" s="185"/>
      <c r="F75" s="110">
        <v>0</v>
      </c>
      <c r="G75" s="134">
        <v>356</v>
      </c>
      <c r="H75" s="118">
        <f>SUM(E75*G75)</f>
        <v>0</v>
      </c>
    </row>
    <row r="76" spans="2:8" ht="12.75">
      <c r="B76" s="33"/>
      <c r="C76" s="33"/>
      <c r="D76" s="105"/>
      <c r="E76" s="168"/>
      <c r="F76" s="106"/>
      <c r="G76" s="133"/>
      <c r="H76" s="108"/>
    </row>
    <row r="77" spans="2:8" s="22" customFormat="1" ht="12.75">
      <c r="B77" s="33" t="s">
        <v>682</v>
      </c>
      <c r="C77" s="45" t="s">
        <v>685</v>
      </c>
      <c r="D77" s="105"/>
      <c r="E77" s="168"/>
      <c r="F77" s="106"/>
      <c r="G77" s="133"/>
      <c r="H77" s="108"/>
    </row>
    <row r="78" spans="2:8" s="22" customFormat="1" ht="12.75">
      <c r="B78" s="33"/>
      <c r="C78" s="33" t="s">
        <v>684</v>
      </c>
      <c r="D78" s="105"/>
      <c r="E78" s="168"/>
      <c r="F78" s="106"/>
      <c r="G78" s="133"/>
      <c r="H78" s="108"/>
    </row>
    <row r="79" spans="2:8" s="22" customFormat="1" ht="12.75">
      <c r="B79" s="228"/>
      <c r="C79" s="228"/>
      <c r="D79" s="109" t="s">
        <v>22</v>
      </c>
      <c r="E79" s="169" t="s">
        <v>23</v>
      </c>
      <c r="F79" s="110" t="s">
        <v>24</v>
      </c>
      <c r="G79" s="134" t="s">
        <v>25</v>
      </c>
      <c r="H79" s="112" t="s">
        <v>26</v>
      </c>
    </row>
    <row r="80" spans="2:8" s="22" customFormat="1" ht="15">
      <c r="B80" s="58" t="s">
        <v>683</v>
      </c>
      <c r="C80" s="58" t="s">
        <v>257</v>
      </c>
      <c r="D80" s="109" t="s">
        <v>228</v>
      </c>
      <c r="E80" s="102"/>
      <c r="F80" s="110">
        <v>0</v>
      </c>
      <c r="G80" s="150">
        <v>356</v>
      </c>
      <c r="H80" s="118">
        <f>SUM(E80*G80)</f>
        <v>0</v>
      </c>
    </row>
    <row r="81" spans="2:8" ht="12.75">
      <c r="B81" s="33"/>
      <c r="C81" s="33"/>
      <c r="D81" s="105"/>
      <c r="E81" s="168"/>
      <c r="F81" s="106"/>
      <c r="G81" s="133"/>
      <c r="H81" s="108"/>
    </row>
    <row r="82" spans="2:8" ht="12.75">
      <c r="B82" s="33" t="s">
        <v>9</v>
      </c>
      <c r="C82" s="45" t="s">
        <v>10</v>
      </c>
      <c r="D82" s="105"/>
      <c r="E82" s="168"/>
      <c r="F82" s="106"/>
      <c r="G82" s="133"/>
      <c r="H82" s="108"/>
    </row>
    <row r="83" spans="2:8" ht="12.75">
      <c r="B83" s="33"/>
      <c r="C83" s="33"/>
      <c r="D83" s="105"/>
      <c r="E83" s="168"/>
      <c r="F83" s="106"/>
      <c r="G83" s="133"/>
      <c r="H83" s="108"/>
    </row>
    <row r="84" spans="2:8" ht="12.75">
      <c r="B84" s="228"/>
      <c r="C84" s="228"/>
      <c r="D84" s="109" t="s">
        <v>22</v>
      </c>
      <c r="E84" s="169" t="s">
        <v>23</v>
      </c>
      <c r="F84" s="110" t="s">
        <v>24</v>
      </c>
      <c r="G84" s="134" t="s">
        <v>25</v>
      </c>
      <c r="H84" s="112" t="s">
        <v>26</v>
      </c>
    </row>
    <row r="85" spans="2:8" ht="12.75">
      <c r="B85" s="58" t="s">
        <v>99</v>
      </c>
      <c r="C85" s="228" t="s">
        <v>671</v>
      </c>
      <c r="D85" s="109" t="s">
        <v>8</v>
      </c>
      <c r="E85" s="102"/>
      <c r="F85" s="110">
        <v>0</v>
      </c>
      <c r="G85" s="150">
        <v>34</v>
      </c>
      <c r="H85" s="118">
        <f>SUM(E85*G85)</f>
        <v>0</v>
      </c>
    </row>
    <row r="86" spans="2:8" ht="12.75">
      <c r="B86" s="33"/>
      <c r="C86" s="33"/>
      <c r="D86" s="105"/>
      <c r="E86" s="168"/>
      <c r="F86" s="106"/>
      <c r="G86" s="133"/>
      <c r="H86" s="108"/>
    </row>
    <row r="87" spans="2:8" ht="12.75">
      <c r="B87" s="33"/>
      <c r="C87" s="33"/>
      <c r="D87" s="105"/>
      <c r="E87" s="168"/>
      <c r="F87" s="106"/>
      <c r="G87" s="133"/>
      <c r="H87" s="108"/>
    </row>
    <row r="88" spans="2:8" ht="12.75">
      <c r="B88" s="33" t="s">
        <v>12</v>
      </c>
      <c r="C88" s="45" t="s">
        <v>231</v>
      </c>
      <c r="D88" s="105"/>
      <c r="E88" s="168"/>
      <c r="F88" s="106"/>
      <c r="G88" s="133"/>
      <c r="H88" s="108"/>
    </row>
    <row r="89" spans="2:8" ht="12.75">
      <c r="B89" s="33"/>
      <c r="C89" s="33"/>
      <c r="D89" s="105"/>
      <c r="E89" s="168"/>
      <c r="F89" s="106"/>
      <c r="G89" s="133"/>
      <c r="H89" s="108"/>
    </row>
    <row r="90" spans="2:8" ht="12.75">
      <c r="B90" s="238"/>
      <c r="C90" s="238"/>
      <c r="D90" s="109" t="s">
        <v>22</v>
      </c>
      <c r="E90" s="169" t="s">
        <v>23</v>
      </c>
      <c r="F90" s="110" t="s">
        <v>24</v>
      </c>
      <c r="G90" s="134" t="s">
        <v>25</v>
      </c>
      <c r="H90" s="112" t="s">
        <v>26</v>
      </c>
    </row>
    <row r="91" spans="2:8" ht="15">
      <c r="B91" s="228" t="s">
        <v>13</v>
      </c>
      <c r="C91" s="228" t="s">
        <v>14</v>
      </c>
      <c r="D91" s="109" t="s">
        <v>222</v>
      </c>
      <c r="E91" s="185"/>
      <c r="F91" s="110">
        <v>0</v>
      </c>
      <c r="G91" s="117">
        <v>10</v>
      </c>
      <c r="H91" s="118">
        <f>SUM(E91*G91)</f>
        <v>0</v>
      </c>
    </row>
    <row r="92" spans="2:8" ht="12.75">
      <c r="B92" s="137"/>
      <c r="C92" s="137"/>
      <c r="D92" s="139"/>
      <c r="E92" s="178"/>
      <c r="F92" s="140"/>
      <c r="G92" s="141"/>
      <c r="H92" s="142"/>
    </row>
    <row r="93" spans="2:8" ht="12.75">
      <c r="B93" s="33"/>
      <c r="C93" s="45" t="s">
        <v>70</v>
      </c>
      <c r="D93" s="105"/>
      <c r="E93" s="168"/>
      <c r="F93" s="106"/>
      <c r="G93" s="107"/>
      <c r="H93" s="108"/>
    </row>
    <row r="94" spans="2:8" ht="12.75">
      <c r="B94" s="33"/>
      <c r="C94" s="33"/>
      <c r="D94" s="105"/>
      <c r="E94" s="168"/>
      <c r="F94" s="106"/>
      <c r="G94" s="107"/>
      <c r="H94" s="108"/>
    </row>
    <row r="95" spans="2:8" ht="12.75">
      <c r="B95" s="238"/>
      <c r="C95" s="238"/>
      <c r="D95" s="109" t="s">
        <v>22</v>
      </c>
      <c r="E95" s="169" t="s">
        <v>23</v>
      </c>
      <c r="F95" s="110" t="s">
        <v>24</v>
      </c>
      <c r="G95" s="111" t="s">
        <v>25</v>
      </c>
      <c r="H95" s="112" t="s">
        <v>26</v>
      </c>
    </row>
    <row r="96" spans="2:8" ht="12.75">
      <c r="B96" s="230" t="s">
        <v>67</v>
      </c>
      <c r="C96" s="230"/>
      <c r="D96" s="34" t="s">
        <v>8</v>
      </c>
      <c r="E96" s="185"/>
      <c r="F96" s="35">
        <v>0</v>
      </c>
      <c r="G96" s="113">
        <v>2</v>
      </c>
      <c r="H96" s="37">
        <f>SUM(E96*G96)</f>
        <v>0</v>
      </c>
    </row>
    <row r="97" spans="2:8" ht="12.75">
      <c r="B97" s="33"/>
      <c r="C97" s="33"/>
      <c r="D97" s="105"/>
      <c r="E97" s="168"/>
      <c r="F97" s="106"/>
      <c r="G97" s="133"/>
      <c r="H97" s="108"/>
    </row>
    <row r="98" spans="2:8" ht="12.75">
      <c r="B98" s="33"/>
      <c r="C98" s="45" t="s">
        <v>45</v>
      </c>
      <c r="D98" s="105"/>
      <c r="E98" s="168"/>
      <c r="F98" s="106"/>
      <c r="G98" s="133"/>
      <c r="H98" s="108"/>
    </row>
    <row r="99" spans="2:8" ht="12.75">
      <c r="B99" s="238"/>
      <c r="C99" s="238"/>
      <c r="D99" s="109" t="s">
        <v>22</v>
      </c>
      <c r="E99" s="169" t="s">
        <v>23</v>
      </c>
      <c r="F99" s="110" t="s">
        <v>24</v>
      </c>
      <c r="G99" s="134" t="s">
        <v>25</v>
      </c>
      <c r="H99" s="112" t="s">
        <v>26</v>
      </c>
    </row>
    <row r="100" spans="2:8" ht="30.75" customHeight="1">
      <c r="B100" s="228"/>
      <c r="C100" s="233" t="s">
        <v>672</v>
      </c>
      <c r="D100" s="109" t="s">
        <v>20</v>
      </c>
      <c r="E100" s="185"/>
      <c r="F100" s="110">
        <v>0</v>
      </c>
      <c r="G100" s="117">
        <v>0.6</v>
      </c>
      <c r="H100" s="118">
        <f>SUM(E100*G100)</f>
        <v>0</v>
      </c>
    </row>
    <row r="101" spans="2:8" ht="12.75">
      <c r="B101" s="58"/>
      <c r="C101" s="58" t="s">
        <v>92</v>
      </c>
      <c r="D101" s="59" t="s">
        <v>18</v>
      </c>
      <c r="E101" s="188"/>
      <c r="F101" s="60">
        <v>0</v>
      </c>
      <c r="G101" s="61">
        <v>2</v>
      </c>
      <c r="H101" s="64">
        <f aca="true" t="shared" si="0" ref="H101:H107">SUM(E101*G101)</f>
        <v>0</v>
      </c>
    </row>
    <row r="102" spans="2:8" ht="12.75">
      <c r="B102" s="228"/>
      <c r="C102" s="58" t="s">
        <v>93</v>
      </c>
      <c r="D102" s="59" t="s">
        <v>19</v>
      </c>
      <c r="E102" s="188"/>
      <c r="F102" s="60">
        <v>0</v>
      </c>
      <c r="G102" s="61">
        <v>2</v>
      </c>
      <c r="H102" s="64">
        <f t="shared" si="0"/>
        <v>0</v>
      </c>
    </row>
    <row r="103" spans="2:8" ht="12.75">
      <c r="B103" s="58"/>
      <c r="C103" s="58" t="s">
        <v>90</v>
      </c>
      <c r="D103" s="59" t="s">
        <v>18</v>
      </c>
      <c r="E103" s="188"/>
      <c r="F103" s="60">
        <v>0</v>
      </c>
      <c r="G103" s="115">
        <v>2</v>
      </c>
      <c r="H103" s="116">
        <f t="shared" si="0"/>
        <v>0</v>
      </c>
    </row>
    <row r="104" spans="2:8" ht="15">
      <c r="B104" s="228"/>
      <c r="C104" s="228" t="s">
        <v>68</v>
      </c>
      <c r="D104" s="109" t="s">
        <v>222</v>
      </c>
      <c r="E104" s="185"/>
      <c r="F104" s="110">
        <v>0</v>
      </c>
      <c r="G104" s="134">
        <v>36</v>
      </c>
      <c r="H104" s="118">
        <f t="shared" si="0"/>
        <v>0</v>
      </c>
    </row>
    <row r="105" spans="2:8" ht="12.75">
      <c r="B105" s="228"/>
      <c r="C105" s="228" t="s">
        <v>765</v>
      </c>
      <c r="D105" s="109" t="s">
        <v>8</v>
      </c>
      <c r="E105" s="185"/>
      <c r="F105" s="110">
        <v>0</v>
      </c>
      <c r="G105" s="134">
        <v>6</v>
      </c>
      <c r="H105" s="118">
        <f t="shared" si="0"/>
        <v>0</v>
      </c>
    </row>
    <row r="106" spans="2:8" ht="36" customHeight="1">
      <c r="B106" s="228"/>
      <c r="C106" s="233" t="s">
        <v>829</v>
      </c>
      <c r="D106" s="109" t="s">
        <v>18</v>
      </c>
      <c r="E106" s="185"/>
      <c r="F106" s="110">
        <v>0</v>
      </c>
      <c r="G106" s="134">
        <v>2132</v>
      </c>
      <c r="H106" s="118">
        <f t="shared" si="0"/>
        <v>0</v>
      </c>
    </row>
    <row r="107" spans="2:8" ht="15">
      <c r="B107" s="228"/>
      <c r="C107" s="235" t="s">
        <v>828</v>
      </c>
      <c r="D107" s="109" t="s">
        <v>222</v>
      </c>
      <c r="E107" s="185"/>
      <c r="F107" s="110">
        <v>0</v>
      </c>
      <c r="G107" s="134">
        <v>9.8</v>
      </c>
      <c r="H107" s="118">
        <f t="shared" si="0"/>
        <v>0</v>
      </c>
    </row>
    <row r="108" spans="2:8" ht="12.75">
      <c r="B108" s="228"/>
      <c r="C108" s="228" t="s">
        <v>166</v>
      </c>
      <c r="D108" s="109"/>
      <c r="E108" s="185"/>
      <c r="F108" s="110"/>
      <c r="G108" s="134"/>
      <c r="H108" s="118">
        <f>SUM(H100:H107)*0.03</f>
        <v>0</v>
      </c>
    </row>
    <row r="109" spans="2:8" ht="12.75">
      <c r="B109" s="228"/>
      <c r="C109" s="58" t="s">
        <v>44</v>
      </c>
      <c r="D109" s="59" t="s">
        <v>69</v>
      </c>
      <c r="E109" s="182"/>
      <c r="F109" s="60">
        <v>0</v>
      </c>
      <c r="G109" s="134"/>
      <c r="H109" s="64">
        <v>0</v>
      </c>
    </row>
    <row r="110" spans="2:8" ht="12.75">
      <c r="B110" s="33"/>
      <c r="C110" s="33"/>
      <c r="D110" s="105"/>
      <c r="E110" s="168"/>
      <c r="F110" s="106"/>
      <c r="G110" s="133"/>
      <c r="H110" s="108"/>
    </row>
    <row r="111" spans="2:8" ht="12.75">
      <c r="B111" s="121" t="s">
        <v>16</v>
      </c>
      <c r="C111" s="121"/>
      <c r="D111" s="122"/>
      <c r="E111" s="204"/>
      <c r="F111" s="123"/>
      <c r="G111" s="124"/>
      <c r="H111" s="125">
        <f>SUM(H3:H110)</f>
        <v>0</v>
      </c>
    </row>
    <row r="112" spans="2:8" ht="12.75">
      <c r="B112" s="121" t="s">
        <v>17</v>
      </c>
      <c r="C112" s="121"/>
      <c r="D112" s="122"/>
      <c r="E112" s="204"/>
      <c r="F112" s="123"/>
      <c r="G112" s="124"/>
      <c r="H112" s="126">
        <f>H111*1.21</f>
        <v>0</v>
      </c>
    </row>
    <row r="113" spans="2:8" ht="12.75">
      <c r="B113" s="151"/>
      <c r="C113" s="151"/>
      <c r="D113" s="152"/>
      <c r="E113" s="186"/>
      <c r="F113" s="153"/>
      <c r="G113" s="154"/>
      <c r="H113" s="155"/>
    </row>
    <row r="114" spans="2:8" ht="12.75">
      <c r="B114" s="151"/>
      <c r="C114" s="151"/>
      <c r="D114" s="152"/>
      <c r="E114" s="186"/>
      <c r="F114" s="153"/>
      <c r="G114" s="154"/>
      <c r="H114" s="155"/>
    </row>
  </sheetData>
  <sheetProtection/>
  <mergeCells count="16">
    <mergeCell ref="B74:C74"/>
    <mergeCell ref="B39:C39"/>
    <mergeCell ref="B50:C50"/>
    <mergeCell ref="B90:C90"/>
    <mergeCell ref="B24:C24"/>
    <mergeCell ref="B99:C99"/>
    <mergeCell ref="B55:C55"/>
    <mergeCell ref="B95:C95"/>
    <mergeCell ref="B1:H1"/>
    <mergeCell ref="B8:C8"/>
    <mergeCell ref="B60:C60"/>
    <mergeCell ref="B66:C66"/>
    <mergeCell ref="B29:C29"/>
    <mergeCell ref="B33:C33"/>
    <mergeCell ref="B17:C17"/>
  </mergeCells>
  <printOptions horizontalCentered="1"/>
  <pageMargins left="0.7874015748031497" right="0.7874015748031497" top="1.1811023622047245" bottom="0.7874015748031497" header="0.8661417322834646" footer="0.5118110236220472"/>
  <pageSetup firstPageNumber="14" useFirstPageNumber="1" horizontalDpi="360" verticalDpi="360" orientation="portrait" paperSize="9" r:id="rId1"/>
  <rowBreaks count="1" manualBreakCount="1">
    <brk id="5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52">
      <selection activeCell="L66" sqref="L66"/>
    </sheetView>
  </sheetViews>
  <sheetFormatPr defaultColWidth="9.140625" defaultRowHeight="12"/>
  <cols>
    <col min="1" max="1" width="2.00390625" style="22" customWidth="1"/>
    <col min="2" max="2" width="11.7109375" style="22" customWidth="1"/>
    <col min="3" max="3" width="31.28125" style="22" customWidth="1"/>
    <col min="4" max="4" width="9.28125" style="22" customWidth="1"/>
    <col min="5" max="5" width="9.7109375" style="22" bestFit="1" customWidth="1"/>
    <col min="6" max="6" width="10.8515625" style="22" customWidth="1"/>
    <col min="7" max="7" width="11.421875" style="22" customWidth="1"/>
    <col min="8" max="8" width="19.8515625" style="22" customWidth="1"/>
    <col min="9" max="16384" width="9.28125" style="22" customWidth="1"/>
  </cols>
  <sheetData>
    <row r="1" spans="2:8" ht="15.75">
      <c r="B1" s="247" t="s">
        <v>814</v>
      </c>
      <c r="C1" s="247"/>
      <c r="D1" s="247"/>
      <c r="E1" s="247"/>
      <c r="F1" s="247"/>
      <c r="G1" s="247"/>
      <c r="H1" s="247"/>
    </row>
    <row r="2" spans="2:8" ht="12.75">
      <c r="B2" s="132"/>
      <c r="C2" s="132"/>
      <c r="D2" s="132"/>
      <c r="E2" s="132"/>
      <c r="F2" s="132"/>
      <c r="G2" s="132"/>
      <c r="H2" s="132"/>
    </row>
    <row r="3" spans="2:8" ht="12.75">
      <c r="B3" s="33" t="s">
        <v>31</v>
      </c>
      <c r="C3" s="45" t="s">
        <v>233</v>
      </c>
      <c r="D3" s="143"/>
      <c r="E3" s="168"/>
      <c r="F3" s="144"/>
      <c r="G3" s="145"/>
      <c r="H3" s="146"/>
    </row>
    <row r="4" spans="2:8" ht="12.75">
      <c r="B4" s="33"/>
      <c r="C4" s="33" t="s">
        <v>15</v>
      </c>
      <c r="D4" s="143"/>
      <c r="E4" s="168"/>
      <c r="F4" s="144"/>
      <c r="G4" s="145"/>
      <c r="H4" s="146"/>
    </row>
    <row r="5" spans="2:8" ht="12.75">
      <c r="B5" s="33"/>
      <c r="C5" s="33" t="s">
        <v>21</v>
      </c>
      <c r="D5" s="143"/>
      <c r="E5" s="168"/>
      <c r="F5" s="144"/>
      <c r="G5" s="145"/>
      <c r="H5" s="146"/>
    </row>
    <row r="6" spans="2:8" ht="12.75">
      <c r="B6" s="33"/>
      <c r="C6" s="33"/>
      <c r="D6" s="143"/>
      <c r="E6" s="168"/>
      <c r="F6" s="144"/>
      <c r="G6" s="145"/>
      <c r="H6" s="146"/>
    </row>
    <row r="7" spans="2:8" ht="12.75">
      <c r="B7" s="45" t="s">
        <v>94</v>
      </c>
      <c r="C7" s="33"/>
      <c r="D7" s="143"/>
      <c r="E7" s="168"/>
      <c r="F7" s="144"/>
      <c r="G7" s="145"/>
      <c r="H7" s="146"/>
    </row>
    <row r="8" spans="2:8" ht="12.75">
      <c r="B8" s="250"/>
      <c r="C8" s="250"/>
      <c r="D8" s="109" t="s">
        <v>22</v>
      </c>
      <c r="E8" s="169" t="s">
        <v>82</v>
      </c>
      <c r="F8" s="110" t="s">
        <v>24</v>
      </c>
      <c r="G8" s="111" t="s">
        <v>25</v>
      </c>
      <c r="H8" s="112" t="s">
        <v>26</v>
      </c>
    </row>
    <row r="9" spans="2:8" ht="12.75">
      <c r="B9" s="230" t="s">
        <v>55</v>
      </c>
      <c r="C9" s="228" t="s">
        <v>54</v>
      </c>
      <c r="D9" s="34" t="s">
        <v>29</v>
      </c>
      <c r="E9" s="185"/>
      <c r="F9" s="35">
        <v>0</v>
      </c>
      <c r="G9" s="113">
        <v>3357</v>
      </c>
      <c r="H9" s="37">
        <f>SUM(E9*G9)</f>
        <v>0</v>
      </c>
    </row>
    <row r="10" spans="2:8" ht="12.75">
      <c r="B10" s="147"/>
      <c r="C10" s="147"/>
      <c r="D10" s="143"/>
      <c r="E10" s="168"/>
      <c r="F10" s="144"/>
      <c r="G10" s="145"/>
      <c r="H10" s="146"/>
    </row>
    <row r="11" spans="2:8" ht="12.75">
      <c r="B11" s="33" t="s">
        <v>95</v>
      </c>
      <c r="C11" s="45" t="s">
        <v>96</v>
      </c>
      <c r="D11" s="143"/>
      <c r="E11" s="168"/>
      <c r="F11" s="144"/>
      <c r="G11" s="145"/>
      <c r="H11" s="146"/>
    </row>
    <row r="12" spans="2:8" ht="12.75">
      <c r="B12" s="45" t="s">
        <v>539</v>
      </c>
      <c r="C12" s="147"/>
      <c r="D12" s="143"/>
      <c r="E12" s="168"/>
      <c r="F12" s="144"/>
      <c r="G12" s="145"/>
      <c r="H12" s="146"/>
    </row>
    <row r="13" spans="2:8" ht="12.75">
      <c r="B13" s="250"/>
      <c r="C13" s="250"/>
      <c r="D13" s="109" t="s">
        <v>22</v>
      </c>
      <c r="E13" s="169" t="s">
        <v>82</v>
      </c>
      <c r="F13" s="110" t="s">
        <v>24</v>
      </c>
      <c r="G13" s="111" t="s">
        <v>25</v>
      </c>
      <c r="H13" s="112" t="s">
        <v>26</v>
      </c>
    </row>
    <row r="14" spans="2:8" ht="12.75">
      <c r="B14" s="230" t="s">
        <v>540</v>
      </c>
      <c r="C14" s="136" t="s">
        <v>542</v>
      </c>
      <c r="D14" s="34" t="s">
        <v>29</v>
      </c>
      <c r="E14" s="185"/>
      <c r="F14" s="35">
        <v>0</v>
      </c>
      <c r="G14" s="113">
        <v>2287</v>
      </c>
      <c r="H14" s="37">
        <f>SUM(E14*G14)</f>
        <v>0</v>
      </c>
    </row>
    <row r="15" spans="2:8" ht="12.75">
      <c r="B15" s="230" t="s">
        <v>541</v>
      </c>
      <c r="C15" s="136" t="s">
        <v>543</v>
      </c>
      <c r="D15" s="34" t="s">
        <v>29</v>
      </c>
      <c r="E15" s="185"/>
      <c r="F15" s="35">
        <v>0</v>
      </c>
      <c r="G15" s="113">
        <v>1070</v>
      </c>
      <c r="H15" s="37">
        <f>SUM(E15*G15)</f>
        <v>0</v>
      </c>
    </row>
    <row r="16" spans="2:8" ht="12.75">
      <c r="B16" s="147"/>
      <c r="C16" s="147"/>
      <c r="D16" s="143"/>
      <c r="E16" s="168"/>
      <c r="F16" s="144"/>
      <c r="G16" s="145"/>
      <c r="H16" s="146"/>
    </row>
    <row r="17" spans="2:8" s="12" customFormat="1" ht="12.75">
      <c r="B17" s="33" t="s">
        <v>545</v>
      </c>
      <c r="C17" s="45" t="s">
        <v>546</v>
      </c>
      <c r="D17" s="105"/>
      <c r="E17" s="168"/>
      <c r="F17" s="106"/>
      <c r="G17" s="133"/>
      <c r="H17" s="108"/>
    </row>
    <row r="18" spans="2:8" s="12" customFormat="1" ht="12.75">
      <c r="B18" s="33"/>
      <c r="C18" s="33" t="s">
        <v>547</v>
      </c>
      <c r="D18" s="105"/>
      <c r="E18" s="168"/>
      <c r="F18" s="106"/>
      <c r="G18" s="133"/>
      <c r="H18" s="108"/>
    </row>
    <row r="19" spans="2:8" s="12" customFormat="1" ht="12.75">
      <c r="B19" s="45" t="s">
        <v>548</v>
      </c>
      <c r="C19" s="33"/>
      <c r="D19" s="105"/>
      <c r="E19" s="168"/>
      <c r="F19" s="106"/>
      <c r="G19" s="133"/>
      <c r="H19" s="108"/>
    </row>
    <row r="20" spans="2:8" s="12" customFormat="1" ht="12.75">
      <c r="B20" s="238"/>
      <c r="C20" s="238"/>
      <c r="D20" s="109" t="s">
        <v>22</v>
      </c>
      <c r="E20" s="169" t="s">
        <v>23</v>
      </c>
      <c r="F20" s="110" t="s">
        <v>24</v>
      </c>
      <c r="G20" s="134" t="s">
        <v>25</v>
      </c>
      <c r="H20" s="112" t="s">
        <v>26</v>
      </c>
    </row>
    <row r="21" spans="2:8" s="12" customFormat="1" ht="15">
      <c r="B21" s="228" t="s">
        <v>549</v>
      </c>
      <c r="C21" s="228" t="s">
        <v>27</v>
      </c>
      <c r="D21" s="109" t="s">
        <v>228</v>
      </c>
      <c r="E21" s="185"/>
      <c r="F21" s="110">
        <v>0</v>
      </c>
      <c r="G21" s="134">
        <v>349</v>
      </c>
      <c r="H21" s="118">
        <f>SUM(E21*G21)</f>
        <v>0</v>
      </c>
    </row>
    <row r="22" spans="2:8" ht="12.75">
      <c r="B22" s="38"/>
      <c r="C22" s="138"/>
      <c r="D22" s="39"/>
      <c r="E22" s="178"/>
      <c r="F22" s="40"/>
      <c r="G22" s="159"/>
      <c r="H22" s="42"/>
    </row>
    <row r="23" spans="2:8" ht="12.75">
      <c r="B23" s="38"/>
      <c r="C23" s="138"/>
      <c r="D23" s="39"/>
      <c r="E23" s="178"/>
      <c r="F23" s="40"/>
      <c r="G23" s="159"/>
      <c r="H23" s="42"/>
    </row>
    <row r="24" spans="2:8" s="12" customFormat="1" ht="12.75">
      <c r="B24" s="33" t="s">
        <v>264</v>
      </c>
      <c r="C24" s="45" t="s">
        <v>237</v>
      </c>
      <c r="D24" s="105"/>
      <c r="E24" s="168"/>
      <c r="F24" s="106"/>
      <c r="G24" s="133"/>
      <c r="H24" s="108"/>
    </row>
    <row r="25" spans="2:8" s="12" customFormat="1" ht="12.75">
      <c r="B25" s="33"/>
      <c r="C25" s="33" t="s">
        <v>42</v>
      </c>
      <c r="D25" s="105"/>
      <c r="E25" s="168"/>
      <c r="F25" s="106"/>
      <c r="G25" s="133"/>
      <c r="H25" s="108"/>
    </row>
    <row r="26" spans="2:8" s="12" customFormat="1" ht="12.75">
      <c r="B26" s="33"/>
      <c r="C26" s="33"/>
      <c r="D26" s="105"/>
      <c r="E26" s="168"/>
      <c r="F26" s="106"/>
      <c r="G26" s="133"/>
      <c r="H26" s="108"/>
    </row>
    <row r="27" spans="2:8" s="12" customFormat="1" ht="12.75">
      <c r="B27" s="45" t="s">
        <v>266</v>
      </c>
      <c r="C27" s="33"/>
      <c r="D27" s="105"/>
      <c r="E27" s="168"/>
      <c r="F27" s="106"/>
      <c r="G27" s="133"/>
      <c r="H27" s="108"/>
    </row>
    <row r="28" spans="2:8" s="12" customFormat="1" ht="12.75">
      <c r="B28" s="238"/>
      <c r="C28" s="238"/>
      <c r="D28" s="109" t="s">
        <v>22</v>
      </c>
      <c r="E28" s="169" t="s">
        <v>23</v>
      </c>
      <c r="F28" s="110" t="s">
        <v>24</v>
      </c>
      <c r="G28" s="134" t="s">
        <v>25</v>
      </c>
      <c r="H28" s="112" t="s">
        <v>26</v>
      </c>
    </row>
    <row r="29" spans="2:8" s="12" customFormat="1" ht="15">
      <c r="B29" s="228" t="s">
        <v>265</v>
      </c>
      <c r="C29" s="228" t="s">
        <v>27</v>
      </c>
      <c r="D29" s="109" t="s">
        <v>228</v>
      </c>
      <c r="E29" s="185"/>
      <c r="F29" s="110">
        <v>0</v>
      </c>
      <c r="G29" s="134">
        <v>1047</v>
      </c>
      <c r="H29" s="118">
        <f>SUM(E29*G29)</f>
        <v>0</v>
      </c>
    </row>
    <row r="30" spans="2:8" ht="12.75">
      <c r="B30" s="38"/>
      <c r="C30" s="138"/>
      <c r="D30" s="39"/>
      <c r="E30" s="178"/>
      <c r="F30" s="40"/>
      <c r="G30" s="159"/>
      <c r="H30" s="42"/>
    </row>
    <row r="31" spans="2:8" ht="12.75">
      <c r="B31" s="195">
        <v>12</v>
      </c>
      <c r="C31" s="45" t="s">
        <v>268</v>
      </c>
      <c r="D31" s="105"/>
      <c r="E31" s="168"/>
      <c r="F31" s="106"/>
      <c r="G31" s="133"/>
      <c r="H31" s="108"/>
    </row>
    <row r="32" spans="2:8" ht="12.75">
      <c r="B32" s="33"/>
      <c r="C32" s="33"/>
      <c r="D32" s="105"/>
      <c r="E32" s="168"/>
      <c r="F32" s="106"/>
      <c r="G32" s="133"/>
      <c r="H32" s="108"/>
    </row>
    <row r="33" spans="2:8" ht="12.75">
      <c r="B33" s="45" t="s">
        <v>544</v>
      </c>
      <c r="C33" s="33"/>
      <c r="D33" s="105"/>
      <c r="E33" s="168"/>
      <c r="F33" s="106"/>
      <c r="G33" s="133"/>
      <c r="H33" s="108"/>
    </row>
    <row r="34" spans="2:8" ht="12.75">
      <c r="B34" s="238"/>
      <c r="C34" s="238"/>
      <c r="D34" s="109" t="s">
        <v>22</v>
      </c>
      <c r="E34" s="169" t="s">
        <v>23</v>
      </c>
      <c r="F34" s="110" t="s">
        <v>24</v>
      </c>
      <c r="G34" s="134" t="s">
        <v>25</v>
      </c>
      <c r="H34" s="112" t="s">
        <v>26</v>
      </c>
    </row>
    <row r="35" spans="2:8" ht="15">
      <c r="B35" s="228" t="s">
        <v>269</v>
      </c>
      <c r="C35" s="228" t="s">
        <v>27</v>
      </c>
      <c r="D35" s="109" t="s">
        <v>222</v>
      </c>
      <c r="E35" s="185"/>
      <c r="F35" s="110">
        <v>0</v>
      </c>
      <c r="G35" s="134">
        <v>14</v>
      </c>
      <c r="H35" s="118">
        <f>SUM(E35*G35)</f>
        <v>0</v>
      </c>
    </row>
    <row r="36" spans="2:8" ht="12.75">
      <c r="B36" s="38"/>
      <c r="C36" s="138"/>
      <c r="D36" s="39"/>
      <c r="E36" s="178"/>
      <c r="F36" s="40"/>
      <c r="G36" s="159"/>
      <c r="H36" s="42"/>
    </row>
    <row r="37" spans="1:8" s="31" customFormat="1" ht="12.75">
      <c r="A37" s="47"/>
      <c r="B37" s="47" t="s">
        <v>551</v>
      </c>
      <c r="C37" s="48" t="s">
        <v>552</v>
      </c>
      <c r="D37" s="54"/>
      <c r="E37" s="232"/>
      <c r="F37" s="55"/>
      <c r="G37" s="223"/>
      <c r="H37" s="57"/>
    </row>
    <row r="38" spans="1:8" s="31" customFormat="1" ht="12.75">
      <c r="A38" s="47"/>
      <c r="B38" s="48" t="s">
        <v>553</v>
      </c>
      <c r="C38" s="47"/>
      <c r="D38" s="54"/>
      <c r="E38" s="232"/>
      <c r="F38" s="55"/>
      <c r="G38" s="223"/>
      <c r="H38" s="57"/>
    </row>
    <row r="39" spans="1:8" s="31" customFormat="1" ht="12.75">
      <c r="A39" s="47"/>
      <c r="B39" s="240"/>
      <c r="C39" s="240"/>
      <c r="D39" s="59" t="s">
        <v>22</v>
      </c>
      <c r="E39" s="184" t="s">
        <v>62</v>
      </c>
      <c r="F39" s="60" t="s">
        <v>24</v>
      </c>
      <c r="G39" s="150" t="s">
        <v>25</v>
      </c>
      <c r="H39" s="62" t="s">
        <v>26</v>
      </c>
    </row>
    <row r="40" spans="1:8" s="31" customFormat="1" ht="15">
      <c r="A40" s="47"/>
      <c r="B40" s="58" t="s">
        <v>554</v>
      </c>
      <c r="C40" s="58" t="s">
        <v>555</v>
      </c>
      <c r="D40" s="109" t="s">
        <v>228</v>
      </c>
      <c r="E40" s="63"/>
      <c r="F40" s="60">
        <v>0</v>
      </c>
      <c r="G40" s="150">
        <v>1745</v>
      </c>
      <c r="H40" s="64">
        <f>SUM(E40*G40)</f>
        <v>0</v>
      </c>
    </row>
    <row r="41" spans="5:8" s="12" customFormat="1" ht="12.75">
      <c r="E41" s="156"/>
      <c r="F41" s="234"/>
      <c r="G41" s="157"/>
      <c r="H41" s="158"/>
    </row>
    <row r="42" spans="1:8" s="31" customFormat="1" ht="12.75">
      <c r="A42" s="47"/>
      <c r="B42" s="48" t="s">
        <v>556</v>
      </c>
      <c r="C42" s="47"/>
      <c r="D42" s="54"/>
      <c r="E42" s="232"/>
      <c r="F42" s="55"/>
      <c r="G42" s="223"/>
      <c r="H42" s="57"/>
    </row>
    <row r="43" spans="1:8" s="31" customFormat="1" ht="12.75">
      <c r="A43" s="47"/>
      <c r="B43" s="240"/>
      <c r="C43" s="240"/>
      <c r="D43" s="59" t="s">
        <v>22</v>
      </c>
      <c r="E43" s="184" t="s">
        <v>62</v>
      </c>
      <c r="F43" s="60" t="s">
        <v>24</v>
      </c>
      <c r="G43" s="150" t="s">
        <v>25</v>
      </c>
      <c r="H43" s="62" t="s">
        <v>26</v>
      </c>
    </row>
    <row r="44" spans="1:8" s="31" customFormat="1" ht="15">
      <c r="A44" s="47"/>
      <c r="B44" s="58" t="s">
        <v>256</v>
      </c>
      <c r="C44" s="58" t="s">
        <v>257</v>
      </c>
      <c r="D44" s="109" t="s">
        <v>228</v>
      </c>
      <c r="E44" s="63"/>
      <c r="F44" s="60">
        <v>0</v>
      </c>
      <c r="G44" s="150">
        <v>698</v>
      </c>
      <c r="H44" s="64">
        <f>SUM(E44*G44)</f>
        <v>0</v>
      </c>
    </row>
    <row r="45" spans="2:8" ht="12.75">
      <c r="B45" s="38"/>
      <c r="C45" s="138"/>
      <c r="D45" s="39"/>
      <c r="E45" s="178"/>
      <c r="F45" s="40"/>
      <c r="G45" s="159"/>
      <c r="H45" s="42"/>
    </row>
    <row r="46" spans="2:8" ht="12.75">
      <c r="B46" s="33" t="s">
        <v>689</v>
      </c>
      <c r="C46" s="45" t="s">
        <v>686</v>
      </c>
      <c r="D46" s="105"/>
      <c r="E46" s="168"/>
      <c r="F46" s="106"/>
      <c r="G46" s="133"/>
      <c r="H46" s="108"/>
    </row>
    <row r="47" spans="2:8" ht="12.75">
      <c r="B47" s="33"/>
      <c r="C47" s="33" t="s">
        <v>687</v>
      </c>
      <c r="D47" s="105"/>
      <c r="E47" s="168"/>
      <c r="F47" s="106"/>
      <c r="G47" s="133"/>
      <c r="H47" s="108"/>
    </row>
    <row r="48" spans="2:8" ht="12.75">
      <c r="B48" s="228"/>
      <c r="C48" s="228"/>
      <c r="D48" s="109" t="s">
        <v>22</v>
      </c>
      <c r="E48" s="169" t="s">
        <v>23</v>
      </c>
      <c r="F48" s="110" t="s">
        <v>24</v>
      </c>
      <c r="G48" s="134" t="s">
        <v>25</v>
      </c>
      <c r="H48" s="112" t="s">
        <v>26</v>
      </c>
    </row>
    <row r="49" spans="2:8" ht="15">
      <c r="B49" s="58" t="s">
        <v>690</v>
      </c>
      <c r="C49" s="58" t="s">
        <v>688</v>
      </c>
      <c r="D49" s="109" t="s">
        <v>228</v>
      </c>
      <c r="E49" s="102"/>
      <c r="F49" s="110">
        <v>0</v>
      </c>
      <c r="G49" s="150">
        <v>349</v>
      </c>
      <c r="H49" s="118">
        <f>SUM(E49*G49)</f>
        <v>0</v>
      </c>
    </row>
    <row r="50" spans="2:8" ht="12.75">
      <c r="B50" s="38"/>
      <c r="C50" s="138"/>
      <c r="D50" s="39"/>
      <c r="E50" s="178"/>
      <c r="F50" s="40"/>
      <c r="G50" s="159"/>
      <c r="H50" s="42"/>
    </row>
    <row r="51" spans="2:8" ht="12.75">
      <c r="B51" s="38"/>
      <c r="C51" s="138"/>
      <c r="D51" s="39"/>
      <c r="E51" s="178"/>
      <c r="F51" s="40"/>
      <c r="G51" s="159"/>
      <c r="H51" s="42"/>
    </row>
    <row r="52" spans="2:8" s="12" customFormat="1" ht="12.75">
      <c r="B52" s="33" t="s">
        <v>9</v>
      </c>
      <c r="C52" s="45" t="s">
        <v>10</v>
      </c>
      <c r="D52" s="105"/>
      <c r="E52" s="168"/>
      <c r="F52" s="106"/>
      <c r="G52" s="133"/>
      <c r="H52" s="108"/>
    </row>
    <row r="53" spans="2:8" s="12" customFormat="1" ht="12.75">
      <c r="B53" s="33"/>
      <c r="C53" s="33"/>
      <c r="D53" s="105"/>
      <c r="E53" s="168"/>
      <c r="F53" s="106"/>
      <c r="G53" s="133"/>
      <c r="H53" s="108"/>
    </row>
    <row r="54" spans="2:8" s="12" customFormat="1" ht="12.75">
      <c r="B54" s="228"/>
      <c r="C54" s="228"/>
      <c r="D54" s="109" t="s">
        <v>22</v>
      </c>
      <c r="E54" s="169" t="s">
        <v>23</v>
      </c>
      <c r="F54" s="110" t="s">
        <v>24</v>
      </c>
      <c r="G54" s="134" t="s">
        <v>25</v>
      </c>
      <c r="H54" s="112" t="s">
        <v>26</v>
      </c>
    </row>
    <row r="55" spans="2:8" s="12" customFormat="1" ht="12.75">
      <c r="B55" s="58" t="s">
        <v>99</v>
      </c>
      <c r="C55" s="228" t="s">
        <v>671</v>
      </c>
      <c r="D55" s="109" t="s">
        <v>8</v>
      </c>
      <c r="E55" s="102"/>
      <c r="F55" s="110">
        <v>0</v>
      </c>
      <c r="G55" s="150">
        <v>28</v>
      </c>
      <c r="H55" s="118">
        <f>SUM(E55*G55)</f>
        <v>0</v>
      </c>
    </row>
    <row r="56" spans="2:8" ht="12.75">
      <c r="B56" s="38"/>
      <c r="C56" s="138"/>
      <c r="D56" s="39"/>
      <c r="E56" s="178"/>
      <c r="F56" s="40"/>
      <c r="G56" s="159"/>
      <c r="H56" s="42"/>
    </row>
    <row r="57" spans="2:8" s="12" customFormat="1" ht="12.75">
      <c r="B57" s="33"/>
      <c r="C57" s="45" t="s">
        <v>70</v>
      </c>
      <c r="D57" s="105"/>
      <c r="E57" s="168"/>
      <c r="F57" s="106"/>
      <c r="G57" s="107"/>
      <c r="H57" s="108"/>
    </row>
    <row r="58" spans="2:8" s="12" customFormat="1" ht="12.75">
      <c r="B58" s="33"/>
      <c r="C58" s="33"/>
      <c r="D58" s="105"/>
      <c r="E58" s="168"/>
      <c r="F58" s="106"/>
      <c r="G58" s="107"/>
      <c r="H58" s="108"/>
    </row>
    <row r="59" spans="2:8" s="12" customFormat="1" ht="12.75">
      <c r="B59" s="238"/>
      <c r="C59" s="238"/>
      <c r="D59" s="109" t="s">
        <v>22</v>
      </c>
      <c r="E59" s="169" t="s">
        <v>23</v>
      </c>
      <c r="F59" s="110" t="s">
        <v>24</v>
      </c>
      <c r="G59" s="111" t="s">
        <v>25</v>
      </c>
      <c r="H59" s="112" t="s">
        <v>26</v>
      </c>
    </row>
    <row r="60" spans="2:8" s="12" customFormat="1" ht="12.75">
      <c r="B60" s="230" t="s">
        <v>67</v>
      </c>
      <c r="C60" s="230"/>
      <c r="D60" s="34" t="s">
        <v>8</v>
      </c>
      <c r="E60" s="185"/>
      <c r="F60" s="35">
        <v>0</v>
      </c>
      <c r="G60" s="113">
        <v>1</v>
      </c>
      <c r="H60" s="37">
        <f>SUM(E60*G60)</f>
        <v>0</v>
      </c>
    </row>
    <row r="61" spans="2:8" ht="12.75">
      <c r="B61" s="38"/>
      <c r="C61" s="138"/>
      <c r="D61" s="39"/>
      <c r="E61" s="178"/>
      <c r="F61" s="40"/>
      <c r="G61" s="159"/>
      <c r="H61" s="42"/>
    </row>
    <row r="62" spans="2:8" ht="12.75">
      <c r="B62" s="38"/>
      <c r="C62" s="138"/>
      <c r="D62" s="39"/>
      <c r="E62" s="178"/>
      <c r="F62" s="40"/>
      <c r="G62" s="159"/>
      <c r="H62" s="42"/>
    </row>
    <row r="63" spans="2:8" ht="12.75">
      <c r="B63" s="33"/>
      <c r="C63" s="45" t="s">
        <v>45</v>
      </c>
      <c r="D63" s="105"/>
      <c r="E63" s="168"/>
      <c r="F63" s="106"/>
      <c r="G63" s="133"/>
      <c r="H63" s="108"/>
    </row>
    <row r="64" spans="2:8" ht="12.75">
      <c r="B64" s="33"/>
      <c r="C64" s="33"/>
      <c r="D64" s="105"/>
      <c r="E64" s="168"/>
      <c r="F64" s="106"/>
      <c r="G64" s="133"/>
      <c r="H64" s="108"/>
    </row>
    <row r="65" spans="2:8" ht="12.75">
      <c r="B65" s="251"/>
      <c r="C65" s="252"/>
      <c r="D65" s="109" t="s">
        <v>22</v>
      </c>
      <c r="E65" s="169" t="s">
        <v>23</v>
      </c>
      <c r="F65" s="110" t="s">
        <v>24</v>
      </c>
      <c r="G65" s="134" t="s">
        <v>25</v>
      </c>
      <c r="H65" s="112" t="s">
        <v>26</v>
      </c>
    </row>
    <row r="66" spans="2:8" ht="12.75">
      <c r="B66" s="228"/>
      <c r="C66" s="228" t="s">
        <v>550</v>
      </c>
      <c r="D66" s="109" t="s">
        <v>0</v>
      </c>
      <c r="E66" s="185"/>
      <c r="F66" s="110">
        <v>35</v>
      </c>
      <c r="G66" s="117">
        <v>17.5</v>
      </c>
      <c r="H66" s="118">
        <f>SUM(E66*G66)</f>
        <v>0</v>
      </c>
    </row>
    <row r="67" spans="2:8" s="12" customFormat="1" ht="46.5" customHeight="1">
      <c r="B67" s="228"/>
      <c r="C67" s="233" t="s">
        <v>672</v>
      </c>
      <c r="D67" s="109" t="s">
        <v>20</v>
      </c>
      <c r="E67" s="185"/>
      <c r="F67" s="110">
        <v>0</v>
      </c>
      <c r="G67" s="117">
        <v>0.6</v>
      </c>
      <c r="H67" s="118">
        <f>SUM(E67*G67)</f>
        <v>0</v>
      </c>
    </row>
    <row r="68" spans="2:8" s="12" customFormat="1" ht="12.75">
      <c r="B68" s="228"/>
      <c r="C68" s="228" t="s">
        <v>166</v>
      </c>
      <c r="D68" s="109"/>
      <c r="E68" s="185"/>
      <c r="F68" s="110"/>
      <c r="G68" s="134"/>
      <c r="H68" s="118">
        <f>SUM(H66:H67)*0.03</f>
        <v>0</v>
      </c>
    </row>
    <row r="69" spans="2:8" ht="12.75">
      <c r="B69" s="58"/>
      <c r="C69" s="58" t="s">
        <v>97</v>
      </c>
      <c r="D69" s="109" t="s">
        <v>69</v>
      </c>
      <c r="E69" s="188" t="s">
        <v>85</v>
      </c>
      <c r="F69" s="60">
        <v>0</v>
      </c>
      <c r="G69" s="61" t="s">
        <v>85</v>
      </c>
      <c r="H69" s="64">
        <v>0</v>
      </c>
    </row>
    <row r="71" spans="2:8" ht="13.5">
      <c r="B71" s="121" t="s">
        <v>16</v>
      </c>
      <c r="C71" s="121"/>
      <c r="D71" s="122"/>
      <c r="E71" s="204"/>
      <c r="F71" s="123"/>
      <c r="G71" s="124"/>
      <c r="H71" s="125">
        <f>SUM(H9:H70)</f>
        <v>0</v>
      </c>
    </row>
    <row r="72" spans="2:8" ht="13.5">
      <c r="B72" s="121" t="s">
        <v>17</v>
      </c>
      <c r="C72" s="121"/>
      <c r="D72" s="122"/>
      <c r="E72" s="204"/>
      <c r="F72" s="123"/>
      <c r="G72" s="124"/>
      <c r="H72" s="126">
        <f>H71*1.21</f>
        <v>0</v>
      </c>
    </row>
  </sheetData>
  <sheetProtection/>
  <mergeCells count="10">
    <mergeCell ref="B8:C8"/>
    <mergeCell ref="B65:C65"/>
    <mergeCell ref="B1:H1"/>
    <mergeCell ref="B28:C28"/>
    <mergeCell ref="B34:C34"/>
    <mergeCell ref="B13:C13"/>
    <mergeCell ref="B20:C20"/>
    <mergeCell ref="B39:C39"/>
    <mergeCell ref="B43:C43"/>
    <mergeCell ref="B59:C5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46">
      <selection activeCell="J46" sqref="J46"/>
    </sheetView>
  </sheetViews>
  <sheetFormatPr defaultColWidth="9.140625" defaultRowHeight="12"/>
  <cols>
    <col min="1" max="1" width="0.9921875" style="22" customWidth="1"/>
    <col min="2" max="2" width="11.7109375" style="22" customWidth="1"/>
    <col min="3" max="3" width="37.8515625" style="22" customWidth="1"/>
    <col min="4" max="4" width="9.28125" style="22" customWidth="1"/>
    <col min="5" max="5" width="9.7109375" style="22" bestFit="1" customWidth="1"/>
    <col min="6" max="6" width="10.8515625" style="22" customWidth="1"/>
    <col min="7" max="7" width="9.28125" style="22" customWidth="1"/>
    <col min="8" max="8" width="17.421875" style="22" customWidth="1"/>
    <col min="9" max="16384" width="9.28125" style="22" customWidth="1"/>
  </cols>
  <sheetData>
    <row r="1" spans="1:8" s="31" customFormat="1" ht="15.75">
      <c r="A1" s="47"/>
      <c r="B1" s="89" t="s">
        <v>781</v>
      </c>
      <c r="C1" s="90"/>
      <c r="D1" s="91"/>
      <c r="E1" s="202"/>
      <c r="F1" s="92"/>
      <c r="G1" s="93"/>
      <c r="H1" s="94"/>
    </row>
    <row r="2" spans="1:8" s="31" customFormat="1" ht="10.5" customHeight="1">
      <c r="A2" s="47"/>
      <c r="B2" s="95"/>
      <c r="C2" s="96"/>
      <c r="D2" s="97"/>
      <c r="E2" s="203"/>
      <c r="F2" s="98"/>
      <c r="G2" s="99"/>
      <c r="H2" s="100"/>
    </row>
    <row r="3" spans="1:8" s="31" customFormat="1" ht="10.5" customHeight="1">
      <c r="A3" s="47"/>
      <c r="B3" s="47" t="s">
        <v>149</v>
      </c>
      <c r="C3" s="48" t="s">
        <v>150</v>
      </c>
      <c r="D3" s="54"/>
      <c r="E3" s="183"/>
      <c r="F3" s="55"/>
      <c r="G3" s="56"/>
      <c r="H3" s="57"/>
    </row>
    <row r="4" spans="1:8" s="31" customFormat="1" ht="10.5" customHeight="1">
      <c r="A4" s="47"/>
      <c r="B4" s="47"/>
      <c r="C4" s="47"/>
      <c r="D4" s="54"/>
      <c r="E4" s="183"/>
      <c r="F4" s="55"/>
      <c r="G4" s="56"/>
      <c r="H4" s="57"/>
    </row>
    <row r="5" spans="1:8" s="31" customFormat="1" ht="10.5" customHeight="1">
      <c r="A5" s="47"/>
      <c r="B5" s="48" t="s">
        <v>151</v>
      </c>
      <c r="C5" s="47"/>
      <c r="D5" s="54"/>
      <c r="E5" s="183"/>
      <c r="F5" s="55"/>
      <c r="G5" s="56"/>
      <c r="H5" s="57"/>
    </row>
    <row r="6" spans="1:8" s="31" customFormat="1" ht="10.5" customHeight="1">
      <c r="A6" s="47"/>
      <c r="B6" s="240"/>
      <c r="C6" s="240"/>
      <c r="D6" s="59" t="s">
        <v>22</v>
      </c>
      <c r="E6" s="184" t="s">
        <v>62</v>
      </c>
      <c r="F6" s="60" t="s">
        <v>24</v>
      </c>
      <c r="G6" s="61" t="s">
        <v>25</v>
      </c>
      <c r="H6" s="62" t="s">
        <v>26</v>
      </c>
    </row>
    <row r="7" spans="1:8" s="31" customFormat="1" ht="10.5" customHeight="1">
      <c r="A7" s="47"/>
      <c r="B7" s="58" t="s">
        <v>152</v>
      </c>
      <c r="C7" s="58" t="s">
        <v>153</v>
      </c>
      <c r="D7" s="59" t="s">
        <v>28</v>
      </c>
      <c r="E7" s="188"/>
      <c r="F7" s="60">
        <v>0</v>
      </c>
      <c r="G7" s="61">
        <v>50</v>
      </c>
      <c r="H7" s="64">
        <f>SUM(E7*G7)</f>
        <v>0</v>
      </c>
    </row>
    <row r="8" spans="1:8" s="31" customFormat="1" ht="10.5" customHeight="1">
      <c r="A8" s="47"/>
      <c r="B8" s="96"/>
      <c r="C8" s="96"/>
      <c r="D8" s="97"/>
      <c r="E8" s="203"/>
      <c r="F8" s="98"/>
      <c r="G8" s="99"/>
      <c r="H8" s="100"/>
    </row>
    <row r="9" spans="2:8" ht="12.75">
      <c r="B9" s="195">
        <v>12</v>
      </c>
      <c r="C9" s="45" t="s">
        <v>268</v>
      </c>
      <c r="D9" s="105"/>
      <c r="E9" s="168"/>
      <c r="F9" s="106"/>
      <c r="G9" s="133"/>
      <c r="H9" s="108"/>
    </row>
    <row r="10" spans="2:8" ht="12.75">
      <c r="B10" s="33"/>
      <c r="C10" s="33"/>
      <c r="D10" s="105"/>
      <c r="E10" s="168"/>
      <c r="F10" s="106"/>
      <c r="G10" s="133"/>
      <c r="H10" s="108"/>
    </row>
    <row r="11" spans="2:8" ht="12.75">
      <c r="B11" s="45" t="s">
        <v>770</v>
      </c>
      <c r="C11" s="33"/>
      <c r="D11" s="105"/>
      <c r="E11" s="168"/>
      <c r="F11" s="106"/>
      <c r="G11" s="133"/>
      <c r="H11" s="108"/>
    </row>
    <row r="12" spans="2:8" ht="12.75">
      <c r="B12" s="238"/>
      <c r="C12" s="238"/>
      <c r="D12" s="109" t="s">
        <v>22</v>
      </c>
      <c r="E12" s="169" t="s">
        <v>23</v>
      </c>
      <c r="F12" s="110" t="s">
        <v>24</v>
      </c>
      <c r="G12" s="134" t="s">
        <v>25</v>
      </c>
      <c r="H12" s="112" t="s">
        <v>26</v>
      </c>
    </row>
    <row r="13" spans="2:8" ht="15">
      <c r="B13" s="228" t="s">
        <v>269</v>
      </c>
      <c r="C13" s="228" t="s">
        <v>27</v>
      </c>
      <c r="D13" s="109" t="s">
        <v>222</v>
      </c>
      <c r="E13" s="185"/>
      <c r="F13" s="110">
        <v>0</v>
      </c>
      <c r="G13" s="117">
        <v>7.5</v>
      </c>
      <c r="H13" s="118">
        <f>SUM(E13*G13)</f>
        <v>0</v>
      </c>
    </row>
    <row r="15" spans="2:8" s="12" customFormat="1" ht="12.75">
      <c r="B15" s="33" t="s">
        <v>545</v>
      </c>
      <c r="C15" s="45" t="s">
        <v>546</v>
      </c>
      <c r="D15" s="105"/>
      <c r="E15" s="168"/>
      <c r="F15" s="106"/>
      <c r="G15" s="133"/>
      <c r="H15" s="108"/>
    </row>
    <row r="16" spans="2:8" s="12" customFormat="1" ht="12.75">
      <c r="B16" s="33"/>
      <c r="C16" s="33" t="s">
        <v>547</v>
      </c>
      <c r="D16" s="105"/>
      <c r="E16" s="168"/>
      <c r="F16" s="106"/>
      <c r="G16" s="133"/>
      <c r="H16" s="108"/>
    </row>
    <row r="17" spans="2:8" s="12" customFormat="1" ht="12.75">
      <c r="B17" s="45" t="s">
        <v>772</v>
      </c>
      <c r="C17" s="33"/>
      <c r="D17" s="105"/>
      <c r="E17" s="168"/>
      <c r="F17" s="106"/>
      <c r="G17" s="133"/>
      <c r="H17" s="108"/>
    </row>
    <row r="18" spans="2:8" s="12" customFormat="1" ht="12.75">
      <c r="B18" s="238"/>
      <c r="C18" s="238"/>
      <c r="D18" s="109" t="s">
        <v>22</v>
      </c>
      <c r="E18" s="169" t="s">
        <v>23</v>
      </c>
      <c r="F18" s="110" t="s">
        <v>24</v>
      </c>
      <c r="G18" s="134" t="s">
        <v>25</v>
      </c>
      <c r="H18" s="112" t="s">
        <v>26</v>
      </c>
    </row>
    <row r="19" spans="2:8" s="12" customFormat="1" ht="15">
      <c r="B19" s="228" t="s">
        <v>773</v>
      </c>
      <c r="C19" s="228" t="s">
        <v>27</v>
      </c>
      <c r="D19" s="109" t="s">
        <v>228</v>
      </c>
      <c r="E19" s="185"/>
      <c r="F19" s="110">
        <v>0</v>
      </c>
      <c r="G19" s="134">
        <v>50</v>
      </c>
      <c r="H19" s="118">
        <f>SUM(E19*G19)</f>
        <v>0</v>
      </c>
    </row>
    <row r="21" spans="2:8" s="31" customFormat="1" ht="12.75">
      <c r="B21" s="47" t="s">
        <v>819</v>
      </c>
      <c r="C21" s="48" t="s">
        <v>820</v>
      </c>
      <c r="D21" s="54"/>
      <c r="E21" s="180"/>
      <c r="F21" s="55"/>
      <c r="G21" s="223"/>
      <c r="H21" s="57"/>
    </row>
    <row r="22" spans="2:8" s="31" customFormat="1" ht="12.75">
      <c r="B22" s="47"/>
      <c r="C22" s="47"/>
      <c r="D22" s="54"/>
      <c r="E22" s="180"/>
      <c r="F22" s="55"/>
      <c r="G22" s="223"/>
      <c r="H22" s="57"/>
    </row>
    <row r="23" spans="2:8" s="31" customFormat="1" ht="12.75">
      <c r="B23" s="48" t="s">
        <v>821</v>
      </c>
      <c r="C23" s="47"/>
      <c r="D23" s="54"/>
      <c r="E23" s="180"/>
      <c r="F23" s="55"/>
      <c r="G23" s="223"/>
      <c r="H23" s="57"/>
    </row>
    <row r="24" spans="2:8" s="31" customFormat="1" ht="12.75">
      <c r="B24" s="240"/>
      <c r="C24" s="240"/>
      <c r="D24" s="59" t="s">
        <v>22</v>
      </c>
      <c r="E24" s="181" t="s">
        <v>23</v>
      </c>
      <c r="F24" s="60" t="s">
        <v>24</v>
      </c>
      <c r="G24" s="150" t="s">
        <v>25</v>
      </c>
      <c r="H24" s="62" t="s">
        <v>26</v>
      </c>
    </row>
    <row r="25" spans="2:8" s="31" customFormat="1" ht="15">
      <c r="B25" s="58" t="s">
        <v>822</v>
      </c>
      <c r="C25" s="58" t="s">
        <v>27</v>
      </c>
      <c r="D25" s="59" t="s">
        <v>228</v>
      </c>
      <c r="E25" s="182"/>
      <c r="F25" s="60">
        <v>0</v>
      </c>
      <c r="G25" s="150">
        <v>20</v>
      </c>
      <c r="H25" s="64">
        <f>SUM(E25*G25)</f>
        <v>0</v>
      </c>
    </row>
    <row r="27" spans="2:8" ht="12.75">
      <c r="B27" s="33" t="s">
        <v>31</v>
      </c>
      <c r="C27" s="45" t="s">
        <v>233</v>
      </c>
      <c r="D27" s="143"/>
      <c r="E27" s="168"/>
      <c r="F27" s="144"/>
      <c r="G27" s="145"/>
      <c r="H27" s="146"/>
    </row>
    <row r="28" spans="2:8" ht="12.75">
      <c r="B28" s="33"/>
      <c r="C28" s="33" t="s">
        <v>15</v>
      </c>
      <c r="D28" s="143"/>
      <c r="E28" s="168"/>
      <c r="F28" s="144"/>
      <c r="G28" s="145"/>
      <c r="H28" s="146"/>
    </row>
    <row r="29" spans="2:8" ht="12.75">
      <c r="B29" s="33"/>
      <c r="C29" s="33" t="s">
        <v>21</v>
      </c>
      <c r="D29" s="143"/>
      <c r="E29" s="168"/>
      <c r="F29" s="144"/>
      <c r="G29" s="145"/>
      <c r="H29" s="146"/>
    </row>
    <row r="30" spans="2:8" ht="12.75">
      <c r="B30" s="45" t="s">
        <v>94</v>
      </c>
      <c r="C30" s="33"/>
      <c r="D30" s="143"/>
      <c r="E30" s="168"/>
      <c r="F30" s="144"/>
      <c r="G30" s="145"/>
      <c r="H30" s="146"/>
    </row>
    <row r="31" spans="2:8" ht="12.75">
      <c r="B31" s="250"/>
      <c r="C31" s="250"/>
      <c r="D31" s="109" t="s">
        <v>22</v>
      </c>
      <c r="E31" s="169" t="s">
        <v>82</v>
      </c>
      <c r="F31" s="110" t="s">
        <v>24</v>
      </c>
      <c r="G31" s="111" t="s">
        <v>25</v>
      </c>
      <c r="H31" s="112" t="s">
        <v>26</v>
      </c>
    </row>
    <row r="32" spans="2:8" ht="12.75">
      <c r="B32" s="230" t="s">
        <v>55</v>
      </c>
      <c r="C32" s="228" t="s">
        <v>54</v>
      </c>
      <c r="D32" s="34" t="s">
        <v>29</v>
      </c>
      <c r="E32" s="185"/>
      <c r="F32" s="35">
        <v>0</v>
      </c>
      <c r="G32" s="113">
        <v>350</v>
      </c>
      <c r="H32" s="37">
        <f>SUM(E32*G32)</f>
        <v>0</v>
      </c>
    </row>
    <row r="33" spans="2:8" ht="12.75">
      <c r="B33" s="147"/>
      <c r="C33" s="147"/>
      <c r="D33" s="143"/>
      <c r="E33" s="168"/>
      <c r="F33" s="144"/>
      <c r="G33" s="145"/>
      <c r="H33" s="146"/>
    </row>
    <row r="34" spans="2:8" ht="12.75">
      <c r="B34" s="33" t="s">
        <v>95</v>
      </c>
      <c r="C34" s="45" t="s">
        <v>96</v>
      </c>
      <c r="D34" s="143"/>
      <c r="E34" s="168"/>
      <c r="F34" s="144"/>
      <c r="G34" s="145"/>
      <c r="H34" s="146"/>
    </row>
    <row r="35" spans="2:8" ht="12.75">
      <c r="B35" s="45" t="s">
        <v>539</v>
      </c>
      <c r="C35" s="147"/>
      <c r="D35" s="143"/>
      <c r="E35" s="168"/>
      <c r="F35" s="144"/>
      <c r="G35" s="145"/>
      <c r="H35" s="146"/>
    </row>
    <row r="36" spans="2:8" ht="12.75">
      <c r="B36" s="250"/>
      <c r="C36" s="250"/>
      <c r="D36" s="109" t="s">
        <v>22</v>
      </c>
      <c r="E36" s="169" t="s">
        <v>82</v>
      </c>
      <c r="F36" s="110" t="s">
        <v>24</v>
      </c>
      <c r="G36" s="111" t="s">
        <v>25</v>
      </c>
      <c r="H36" s="112" t="s">
        <v>26</v>
      </c>
    </row>
    <row r="37" spans="2:8" ht="12.75">
      <c r="B37" s="230" t="s">
        <v>540</v>
      </c>
      <c r="C37" s="136" t="s">
        <v>542</v>
      </c>
      <c r="D37" s="34" t="s">
        <v>29</v>
      </c>
      <c r="E37" s="185"/>
      <c r="F37" s="35">
        <v>0</v>
      </c>
      <c r="G37" s="113">
        <v>150</v>
      </c>
      <c r="H37" s="37">
        <f>SUM(E37*G37)</f>
        <v>0</v>
      </c>
    </row>
    <row r="38" spans="2:8" ht="12.75">
      <c r="B38" s="230" t="s">
        <v>541</v>
      </c>
      <c r="C38" s="136" t="s">
        <v>543</v>
      </c>
      <c r="D38" s="34" t="s">
        <v>29</v>
      </c>
      <c r="E38" s="185"/>
      <c r="F38" s="35">
        <v>0</v>
      </c>
      <c r="G38" s="113">
        <v>200</v>
      </c>
      <c r="H38" s="37">
        <f>SUM(E38*G38)</f>
        <v>0</v>
      </c>
    </row>
    <row r="39" spans="2:8" ht="12.75">
      <c r="B39" s="45" t="s">
        <v>775</v>
      </c>
      <c r="C39" s="147"/>
      <c r="D39" s="143"/>
      <c r="E39" s="168"/>
      <c r="F39" s="144"/>
      <c r="G39" s="145"/>
      <c r="H39" s="146"/>
    </row>
    <row r="40" spans="2:8" ht="12.75">
      <c r="B40" s="250"/>
      <c r="C40" s="250"/>
      <c r="D40" s="109" t="s">
        <v>22</v>
      </c>
      <c r="E40" s="169" t="s">
        <v>82</v>
      </c>
      <c r="F40" s="110" t="s">
        <v>24</v>
      </c>
      <c r="G40" s="111" t="s">
        <v>25</v>
      </c>
      <c r="H40" s="112" t="s">
        <v>26</v>
      </c>
    </row>
    <row r="41" spans="2:8" ht="12.75">
      <c r="B41" s="230" t="s">
        <v>777</v>
      </c>
      <c r="C41" s="136" t="s">
        <v>776</v>
      </c>
      <c r="D41" s="34" t="s">
        <v>29</v>
      </c>
      <c r="E41" s="185"/>
      <c r="F41" s="35">
        <v>0</v>
      </c>
      <c r="G41" s="113">
        <v>350</v>
      </c>
      <c r="H41" s="37">
        <f>SUM(E41*G41)</f>
        <v>0</v>
      </c>
    </row>
    <row r="43" spans="2:8" s="12" customFormat="1" ht="12.75">
      <c r="B43" s="33"/>
      <c r="C43" s="45" t="s">
        <v>778</v>
      </c>
      <c r="D43" s="105"/>
      <c r="E43" s="168"/>
      <c r="F43" s="106"/>
      <c r="G43" s="107"/>
      <c r="H43" s="108"/>
    </row>
    <row r="44" spans="2:8" s="12" customFormat="1" ht="12.75">
      <c r="B44" s="238"/>
      <c r="C44" s="238"/>
      <c r="D44" s="109" t="s">
        <v>22</v>
      </c>
      <c r="E44" s="169" t="s">
        <v>23</v>
      </c>
      <c r="F44" s="110" t="s">
        <v>24</v>
      </c>
      <c r="G44" s="111" t="s">
        <v>25</v>
      </c>
      <c r="H44" s="112" t="s">
        <v>26</v>
      </c>
    </row>
    <row r="45" spans="2:8" s="12" customFormat="1" ht="15">
      <c r="B45" s="230" t="s">
        <v>67</v>
      </c>
      <c r="C45" s="230" t="s">
        <v>779</v>
      </c>
      <c r="D45" s="109" t="s">
        <v>228</v>
      </c>
      <c r="E45" s="185"/>
      <c r="F45" s="35">
        <v>0</v>
      </c>
      <c r="G45" s="113">
        <v>50</v>
      </c>
      <c r="H45" s="37">
        <f>SUM(E45*G45)</f>
        <v>0</v>
      </c>
    </row>
    <row r="47" spans="2:8" s="12" customFormat="1" ht="12.75">
      <c r="B47" s="33" t="s">
        <v>9</v>
      </c>
      <c r="C47" s="45" t="s">
        <v>10</v>
      </c>
      <c r="D47" s="105"/>
      <c r="E47" s="168"/>
      <c r="F47" s="106"/>
      <c r="G47" s="133"/>
      <c r="H47" s="108"/>
    </row>
    <row r="48" spans="2:8" s="12" customFormat="1" ht="12.75">
      <c r="B48" s="228"/>
      <c r="C48" s="228"/>
      <c r="D48" s="109" t="s">
        <v>22</v>
      </c>
      <c r="E48" s="169" t="s">
        <v>23</v>
      </c>
      <c r="F48" s="110" t="s">
        <v>24</v>
      </c>
      <c r="G48" s="134" t="s">
        <v>25</v>
      </c>
      <c r="H48" s="112" t="s">
        <v>26</v>
      </c>
    </row>
    <row r="49" spans="2:8" s="12" customFormat="1" ht="12.75">
      <c r="B49" s="58" t="s">
        <v>99</v>
      </c>
      <c r="C49" s="228" t="s">
        <v>671</v>
      </c>
      <c r="D49" s="109" t="s">
        <v>8</v>
      </c>
      <c r="E49" s="102"/>
      <c r="F49" s="110">
        <v>0</v>
      </c>
      <c r="G49" s="150">
        <v>28</v>
      </c>
      <c r="H49" s="118">
        <f>SUM(E49*G49)</f>
        <v>0</v>
      </c>
    </row>
    <row r="50" spans="2:8" ht="12.75">
      <c r="B50" s="38"/>
      <c r="C50" s="138"/>
      <c r="D50" s="39"/>
      <c r="E50" s="178"/>
      <c r="F50" s="40"/>
      <c r="G50" s="159"/>
      <c r="H50" s="42"/>
    </row>
    <row r="51" spans="2:8" s="12" customFormat="1" ht="12.75">
      <c r="B51" s="33"/>
      <c r="C51" s="45" t="s">
        <v>70</v>
      </c>
      <c r="D51" s="105"/>
      <c r="E51" s="168"/>
      <c r="F51" s="106"/>
      <c r="G51" s="107"/>
      <c r="H51" s="108"/>
    </row>
    <row r="52" spans="2:8" s="12" customFormat="1" ht="12.75">
      <c r="B52" s="238"/>
      <c r="C52" s="238"/>
      <c r="D52" s="109" t="s">
        <v>22</v>
      </c>
      <c r="E52" s="169" t="s">
        <v>23</v>
      </c>
      <c r="F52" s="110" t="s">
        <v>24</v>
      </c>
      <c r="G52" s="111" t="s">
        <v>25</v>
      </c>
      <c r="H52" s="112" t="s">
        <v>26</v>
      </c>
    </row>
    <row r="53" spans="2:8" s="12" customFormat="1" ht="12.75">
      <c r="B53" s="230" t="s">
        <v>67</v>
      </c>
      <c r="C53" s="230"/>
      <c r="D53" s="34" t="s">
        <v>8</v>
      </c>
      <c r="E53" s="185"/>
      <c r="F53" s="35">
        <v>0</v>
      </c>
      <c r="G53" s="113">
        <v>1</v>
      </c>
      <c r="H53" s="37">
        <f>SUM(E53*G53)</f>
        <v>0</v>
      </c>
    </row>
    <row r="55" spans="2:8" ht="12.75">
      <c r="B55" s="33"/>
      <c r="C55" s="45" t="s">
        <v>45</v>
      </c>
      <c r="D55" s="105"/>
      <c r="E55" s="168"/>
      <c r="F55" s="106"/>
      <c r="G55" s="133"/>
      <c r="H55" s="108"/>
    </row>
    <row r="56" spans="2:8" ht="12.75">
      <c r="B56" s="238"/>
      <c r="C56" s="238"/>
      <c r="D56" s="109" t="s">
        <v>22</v>
      </c>
      <c r="E56" s="169" t="s">
        <v>23</v>
      </c>
      <c r="F56" s="110" t="s">
        <v>24</v>
      </c>
      <c r="G56" s="134" t="s">
        <v>25</v>
      </c>
      <c r="H56" s="112" t="s">
        <v>26</v>
      </c>
    </row>
    <row r="57" spans="2:8" ht="12.75">
      <c r="B57" s="228"/>
      <c r="C57" s="228" t="s">
        <v>154</v>
      </c>
      <c r="D57" s="109" t="s">
        <v>8</v>
      </c>
      <c r="E57" s="185"/>
      <c r="F57" s="110">
        <v>0</v>
      </c>
      <c r="G57" s="134">
        <v>25</v>
      </c>
      <c r="H57" s="118">
        <f>SUM(E57*G57)</f>
        <v>0</v>
      </c>
    </row>
    <row r="58" spans="2:8" ht="12.75">
      <c r="B58" s="228"/>
      <c r="C58" s="228" t="s">
        <v>774</v>
      </c>
      <c r="D58" s="109" t="s">
        <v>8</v>
      </c>
      <c r="E58" s="185"/>
      <c r="F58" s="110">
        <v>0</v>
      </c>
      <c r="G58" s="134">
        <v>5</v>
      </c>
      <c r="H58" s="118">
        <f>SUM(E58*G58)</f>
        <v>0</v>
      </c>
    </row>
    <row r="59" spans="2:8" ht="12.75">
      <c r="B59" s="58"/>
      <c r="C59" s="228" t="s">
        <v>771</v>
      </c>
      <c r="D59" s="109"/>
      <c r="E59" s="185"/>
      <c r="F59" s="110"/>
      <c r="G59" s="119"/>
      <c r="H59" s="118">
        <f>SUM(H57)*0.01</f>
        <v>0</v>
      </c>
    </row>
    <row r="60" spans="2:8" ht="12.75">
      <c r="B60" s="58"/>
      <c r="C60" s="58" t="s">
        <v>97</v>
      </c>
      <c r="D60" s="109" t="s">
        <v>69</v>
      </c>
      <c r="E60" s="188" t="s">
        <v>85</v>
      </c>
      <c r="F60" s="60">
        <v>0</v>
      </c>
      <c r="G60" s="61" t="s">
        <v>85</v>
      </c>
      <c r="H60" s="64">
        <v>0</v>
      </c>
    </row>
    <row r="62" spans="2:8" ht="13.5">
      <c r="B62" s="121" t="s">
        <v>16</v>
      </c>
      <c r="C62" s="121"/>
      <c r="D62" s="122"/>
      <c r="E62" s="204"/>
      <c r="F62" s="123"/>
      <c r="G62" s="124"/>
      <c r="H62" s="125">
        <f>SUM(H7:H61)</f>
        <v>0</v>
      </c>
    </row>
    <row r="63" spans="2:8" ht="13.5">
      <c r="B63" s="121" t="s">
        <v>17</v>
      </c>
      <c r="C63" s="121"/>
      <c r="D63" s="122"/>
      <c r="E63" s="204"/>
      <c r="F63" s="123"/>
      <c r="G63" s="124"/>
      <c r="H63" s="126">
        <f>H62*1.21</f>
        <v>0</v>
      </c>
    </row>
  </sheetData>
  <sheetProtection/>
  <mergeCells count="10">
    <mergeCell ref="B6:C6"/>
    <mergeCell ref="B56:C56"/>
    <mergeCell ref="B12:C12"/>
    <mergeCell ref="B52:C52"/>
    <mergeCell ref="B18:C18"/>
    <mergeCell ref="B31:C31"/>
    <mergeCell ref="B36:C36"/>
    <mergeCell ref="B40:C40"/>
    <mergeCell ref="B44:C44"/>
    <mergeCell ref="B24:C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Bohdan Dlouhý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Bohdan Dlouhý</dc:creator>
  <cp:keywords/>
  <dc:description/>
  <cp:lastModifiedBy>zden</cp:lastModifiedBy>
  <cp:lastPrinted>2014-02-28T09:55:23Z</cp:lastPrinted>
  <dcterms:created xsi:type="dcterms:W3CDTF">2002-02-01T13:56:53Z</dcterms:created>
  <dcterms:modified xsi:type="dcterms:W3CDTF">2014-02-28T10:42:19Z</dcterms:modified>
  <cp:category/>
  <cp:version/>
  <cp:contentType/>
  <cp:contentStatus/>
</cp:coreProperties>
</file>